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L" sheetId="1" r:id="rId1"/>
    <sheet name="pol" sheetId="2" r:id="rId2"/>
    <sheet name="popis ceny" sheetId="3" r:id="rId3"/>
  </sheets>
  <definedNames>
    <definedName name="_xlnm.Print_Area" localSheetId="0">'KL'!$A$1:$R$37</definedName>
  </definedNames>
  <calcPr fullCalcOnLoad="1"/>
</workbook>
</file>

<file path=xl/sharedStrings.xml><?xml version="1.0" encoding="utf-8"?>
<sst xmlns="http://schemas.openxmlformats.org/spreadsheetml/2006/main" count="1327" uniqueCount="941">
  <si>
    <t xml:space="preserve">ROZPOČET  </t>
  </si>
  <si>
    <t xml:space="preserve">Objekt:   </t>
  </si>
  <si>
    <t xml:space="preserve">JKSO:   </t>
  </si>
  <si>
    <t xml:space="preserve">Část:   </t>
  </si>
  <si>
    <t xml:space="preserve">EČO:   </t>
  </si>
  <si>
    <t xml:space="preserve">Objednatel:   </t>
  </si>
  <si>
    <t xml:space="preserve">Zpracoval: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</si>
  <si>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</si>
  <si>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</si>
  <si>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</si>
  <si>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</si>
  <si>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</si>
  <si>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</si>
  <si>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</si>
  <si>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</si>
  <si>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</si>
  <si>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</si>
  <si>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</si>
  <si>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</si>
  <si>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</si>
  <si>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</si>
  <si>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</si>
  <si>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</si>
  <si>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</si>
  <si>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</si>
  <si>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</si>
  <si>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Svislé a kompletní konstrukce</t>
  </si>
  <si>
    <t>310217851</t>
  </si>
  <si>
    <t>Zazdívka otvorů pl do 0,25 m2 ve zdivu nadzákladovém kamenem tl do 450 mm</t>
  </si>
  <si>
    <t>kus</t>
  </si>
  <si>
    <t>346234311</t>
  </si>
  <si>
    <t>Zazdívka rýh pro průduchy 150x300 mm z cihel s vytvořením průduchu 150x150 mm</t>
  </si>
  <si>
    <t>m</t>
  </si>
  <si>
    <t>389941011</t>
  </si>
  <si>
    <t>Kovové doplňkové konstrukce do 1 kg pro montáž prefabrikovaných dílců</t>
  </si>
  <si>
    <t>kg</t>
  </si>
  <si>
    <t>389941012</t>
  </si>
  <si>
    <t>Kovové doplňkové konstrukce do 10 kg pro montáž prefabrikovaných dílců</t>
  </si>
  <si>
    <t>Úpravy povrchu, podlahy, osazení</t>
  </si>
  <si>
    <t>611454291</t>
  </si>
  <si>
    <t>Příplatek k opravám  štukových omítek v rozsahu do 10 % ZKD 10 mm tloušťky</t>
  </si>
  <si>
    <t>m2</t>
  </si>
  <si>
    <t>611455531</t>
  </si>
  <si>
    <t>Omítka rýh š do 150 mm ve stropech MC</t>
  </si>
  <si>
    <t>611471411</t>
  </si>
  <si>
    <t>612409991</t>
  </si>
  <si>
    <t>Začištění omítek kolem oken, dveří, podlah nebo obkladů</t>
  </si>
  <si>
    <t>612423531</t>
  </si>
  <si>
    <t>Omítka rýh š do 150 mm ve stěnách MV štuková</t>
  </si>
  <si>
    <t>620471813</t>
  </si>
  <si>
    <t>Nátěr základní penetrační  pro  tenkovrstvé omítky</t>
  </si>
  <si>
    <t>631342113</t>
  </si>
  <si>
    <t>m3</t>
  </si>
  <si>
    <t>632450232</t>
  </si>
  <si>
    <t>Vyrovnávací cementový potěr samonivelační provedený v ploše ze suchých směsí tl 30 mm</t>
  </si>
  <si>
    <t>632902211</t>
  </si>
  <si>
    <t>Příprava zatvrdlého povrchu betonových mazanin pro cementový potěr cementovým mlékem s přísadou PVAC</t>
  </si>
  <si>
    <t>9</t>
  </si>
  <si>
    <t>Ostatní konstrukce a práce-bourání</t>
  </si>
  <si>
    <t>220330701</t>
  </si>
  <si>
    <t>220330753</t>
  </si>
  <si>
    <t>Požární kabelové a trubní ucpávky - rozebiratelné</t>
  </si>
  <si>
    <t>941955002</t>
  </si>
  <si>
    <t>Lešení lehké pomocné v podlah do 1,9 m</t>
  </si>
  <si>
    <t>949009101</t>
  </si>
  <si>
    <t>Přesun hmot samostatně budovaných lešení do 50 m</t>
  </si>
  <si>
    <t>t</t>
  </si>
  <si>
    <t>952901111</t>
  </si>
  <si>
    <t>Vyčištění budov bytové a občanské výstavby při výšce podlaží do 4 m</t>
  </si>
  <si>
    <t>952901119</t>
  </si>
  <si>
    <t>Zakrývání komunik.cest ( OSBd, folie, textilie) + denní úklid</t>
  </si>
  <si>
    <t>953945111</t>
  </si>
  <si>
    <t>Kotvy mechanické M 8 dl 75 mm pro střední zatížení do betonu, ŽB nebo kamene s vyvrtáním otvoru</t>
  </si>
  <si>
    <t>963012510</t>
  </si>
  <si>
    <t>Bourání stropů - průchodů stoupaček do 300 mm tl do 140 mm</t>
  </si>
  <si>
    <t>973031514</t>
  </si>
  <si>
    <t>Vysekání kapes ve zdivu cihelném na MV nebo MVC pro upevňovací prvky hl přes 150 mm</t>
  </si>
  <si>
    <t>974082114</t>
  </si>
  <si>
    <t>Vysekání rýh pro vodiče v omítce MV nebo MVC stěn š do 70 mm</t>
  </si>
  <si>
    <t>977131111</t>
  </si>
  <si>
    <t>Vrty příklepovými vrtáky D 8 mm do cihelného zdiva nebo prostého betonu</t>
  </si>
  <si>
    <t>979011111</t>
  </si>
  <si>
    <t>Svislá doprava suti a vybouraných hmot za prvé podlaží</t>
  </si>
  <si>
    <t>979011121</t>
  </si>
  <si>
    <t>Svislá doprava suti a vybouraných hmot ZKD podlaží</t>
  </si>
  <si>
    <t>979081111</t>
  </si>
  <si>
    <t>Odvoz suti a vybouraných hmot na skládku do 1 km</t>
  </si>
  <si>
    <t>979081121</t>
  </si>
  <si>
    <t>Odvoz suti a vybouraných hmot na skládku ZKD 1 km přes 1 km</t>
  </si>
  <si>
    <t>979082111</t>
  </si>
  <si>
    <t>Vnitrostaveništní doprava suti a vybouraných hmot do 10 m</t>
  </si>
  <si>
    <t>979082121</t>
  </si>
  <si>
    <t>Vnitrostaveništní doprava suti a vybouraných hmot ZKD 5 m přes 10 m</t>
  </si>
  <si>
    <t>979087113</t>
  </si>
  <si>
    <t>Nakládání vybouraných hmot na dopravní prostředky pro vodorovnou dopravu</t>
  </si>
  <si>
    <t>979098191</t>
  </si>
  <si>
    <t>Poplatek za skládku - netříděné</t>
  </si>
  <si>
    <t>999281111</t>
  </si>
  <si>
    <t>Přesun hmot pro opravy a údržbu budov v do 25 m</t>
  </si>
  <si>
    <t>999281193</t>
  </si>
  <si>
    <t>Příplatek k přesunu hmot pro opravy a údržbu budov za přesun do 1000 m</t>
  </si>
  <si>
    <t>Ostatní náklady</t>
  </si>
  <si>
    <t>PSV</t>
  </si>
  <si>
    <t>Práce a dodávky PSV</t>
  </si>
  <si>
    <t>740</t>
  </si>
  <si>
    <t>Elektromontáže - zkoušky a revize</t>
  </si>
  <si>
    <t>740991200</t>
  </si>
  <si>
    <t>Celková prohlídka elektrického rozvodu</t>
  </si>
  <si>
    <t>740991204</t>
  </si>
  <si>
    <t>kpl</t>
  </si>
  <si>
    <t>740991205</t>
  </si>
  <si>
    <t>743</t>
  </si>
  <si>
    <t>Elektromontáže - hrubá montáž</t>
  </si>
  <si>
    <t>743111313</t>
  </si>
  <si>
    <t>Montáž trubka plastová tuhá D 16 mm uložená pod omítku</t>
  </si>
  <si>
    <t>345710210</t>
  </si>
  <si>
    <t>trubka elektroinstalační ohebná kovová Kopex 3316</t>
  </si>
  <si>
    <t>743111315</t>
  </si>
  <si>
    <t>Montáž trubka plastová tuhá D 23 mm uložená pod omítku</t>
  </si>
  <si>
    <t>345710220</t>
  </si>
  <si>
    <t>trubka elektroinstalační ohebná kovová Kopex 3323</t>
  </si>
  <si>
    <t>743411111</t>
  </si>
  <si>
    <t>Montáž krabice zapuštěná plastová kruhová typ KU68/2-1902, KO125</t>
  </si>
  <si>
    <t>345715150</t>
  </si>
  <si>
    <t>krabice přístrojová instalační KP 64/21 do dutých stěn</t>
  </si>
  <si>
    <t>743411112</t>
  </si>
  <si>
    <t>Montáž krabice zapuštěná plastová kruhová typ 1904 pro sádrokartonové příčky</t>
  </si>
  <si>
    <t>744</t>
  </si>
  <si>
    <t>Elektromontáže - montáž vodičů měděných</t>
  </si>
  <si>
    <t>744211111</t>
  </si>
  <si>
    <t>Montáž vodič Cu izolovaný sk.1 do 1 kV žíla 0,35 až 6 mm2 do stěny</t>
  </si>
  <si>
    <t>341110360</t>
  </si>
  <si>
    <t>746</t>
  </si>
  <si>
    <t>Elektromontáže - soubory pro vodiče</t>
  </si>
  <si>
    <t>746211110</t>
  </si>
  <si>
    <t>Ukončení vodič izolovaný do 2,5mm2 v rozváděči nebo na přístroji</t>
  </si>
  <si>
    <t>747</t>
  </si>
  <si>
    <t>Elektromontáže - kompletace rozvodů</t>
  </si>
  <si>
    <t>358892220</t>
  </si>
  <si>
    <t>chránič proudový</t>
  </si>
  <si>
    <t>747161060</t>
  </si>
  <si>
    <t>747231140</t>
  </si>
  <si>
    <t>Montáž jistič jednopólový nn do 25 A s krytem a signálním kontaktem</t>
  </si>
  <si>
    <t>763</t>
  </si>
  <si>
    <t>Montované konstrukce – dřevostavby, sádrokartony</t>
  </si>
  <si>
    <t>429743570</t>
  </si>
  <si>
    <t>763171940</t>
  </si>
  <si>
    <t>Montáž klapek ostatních pro SDK příčky a stěny desky velikosti do 1 m2</t>
  </si>
  <si>
    <t>767</t>
  </si>
  <si>
    <t>Konstrukce zámečnické</t>
  </si>
  <si>
    <t>767995101</t>
  </si>
  <si>
    <t>Montáž atypických zámečnických konstrukcí hmotnosti do 5 kg</t>
  </si>
  <si>
    <t>553121000</t>
  </si>
  <si>
    <t>776</t>
  </si>
  <si>
    <t>Podlahy povlakové</t>
  </si>
  <si>
    <t>776511820</t>
  </si>
  <si>
    <t>Demontáž povlakových podlah lepených s podložkou</t>
  </si>
  <si>
    <t>776590100</t>
  </si>
  <si>
    <t>Úprava podkladu nášlapných ploch vysátím</t>
  </si>
  <si>
    <t>776590140</t>
  </si>
  <si>
    <t>Úprava podkladu nášlapných ploch dřevěných nivelačním tmelením</t>
  </si>
  <si>
    <t>776590150</t>
  </si>
  <si>
    <t>Úprava podkladu nášlapných ploch penetrací</t>
  </si>
  <si>
    <t>998776103</t>
  </si>
  <si>
    <t>Přesun hmot pro podlahy povlakové v objektech v do 24 m</t>
  </si>
  <si>
    <t>998776194</t>
  </si>
  <si>
    <t>Příplatek k přesunu hmot 776 za zvětšený přesun do 1000 m</t>
  </si>
  <si>
    <t>283421350</t>
  </si>
  <si>
    <t>697402051</t>
  </si>
  <si>
    <t>Brousitelný tmel na dřevo</t>
  </si>
  <si>
    <t>784</t>
  </si>
  <si>
    <t>Dokončovací práce - malby</t>
  </si>
  <si>
    <t>784457131</t>
  </si>
  <si>
    <t>Malby ze směsí vyhlazení tmelem jednonásobné v místnostech v do 3,8 m</t>
  </si>
  <si>
    <t>784496500</t>
  </si>
  <si>
    <t>Napuštění disperzí Sokrat 2802</t>
  </si>
  <si>
    <t>Celkem</t>
  </si>
  <si>
    <t>Montáž</t>
  </si>
  <si>
    <t>KRYCÍ LIST ROZPOČTU</t>
  </si>
  <si>
    <t>Název stavby</t>
  </si>
  <si>
    <t>Název objektu</t>
  </si>
  <si>
    <t>Název části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</si>
  <si>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</si>
  <si>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</si>
  <si>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</si>
  <si>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</si>
  <si>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</si>
  <si>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</si>
  <si>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</si>
  <si>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</si>
  <si>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</si>
  <si>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</si>
  <si>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</si>
  <si>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</si>
  <si>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</si>
  <si>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</si>
  <si>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</si>
  <si>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</si>
  <si>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</si>
  <si>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</si>
  <si>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</si>
  <si>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</si>
  <si>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</si>
  <si>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</si>
  <si>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</si>
  <si>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</si>
  <si>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Zařízení staveniště</t>
  </si>
  <si>
    <t>Bez pevné podl.</t>
  </si>
  <si>
    <t>14</t>
  </si>
  <si>
    <t>Mimostav. doprava</t>
  </si>
  <si>
    <t>10</t>
  </si>
  <si>
    <t>Kulturní památka</t>
  </si>
  <si>
    <t>15</t>
  </si>
  <si>
    <t>Územní vlivy</t>
  </si>
  <si>
    <t>11</t>
  </si>
  <si>
    <t>16</t>
  </si>
  <si>
    <t>Provozní vlivy</t>
  </si>
  <si>
    <t>"M"</t>
  </si>
  <si>
    <t>17</t>
  </si>
  <si>
    <t>Ostatní</t>
  </si>
  <si>
    <t>18</t>
  </si>
  <si>
    <t>NUS z rozpočtu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</si>
  <si>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</si>
  <si>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</si>
  <si>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</si>
  <si>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</si>
  <si>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</si>
  <si>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</si>
  <si>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</si>
  <si>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</si>
  <si>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</si>
  <si>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</si>
  <si>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D</t>
  </si>
  <si>
    <t>Celkové náklady</t>
  </si>
  <si>
    <t>23</t>
  </si>
  <si>
    <t>Datum a podpis</t>
  </si>
  <si>
    <t>Razítko</t>
  </si>
  <si>
    <t>24</t>
  </si>
  <si>
    <t>%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</si>
  <si>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</si>
  <si>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</si>
  <si>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</si>
  <si>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</si>
  <si>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</si>
  <si>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</si>
  <si>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</si>
  <si>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</si>
  <si>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</si>
  <si>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</si>
  <si>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</si>
  <si>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ZHOTOVITEL</t>
  </si>
  <si>
    <t>LMC-SOCIETY s.r.o.</t>
  </si>
  <si>
    <t>BEZ DPH CELKEM</t>
  </si>
  <si>
    <t>341110300</t>
  </si>
  <si>
    <t>NH</t>
  </si>
  <si>
    <t>Montáže vzduchotechnických zařízení</t>
  </si>
  <si>
    <t>24-M</t>
  </si>
  <si>
    <t>Práce a dodávky M</t>
  </si>
  <si>
    <t>M</t>
  </si>
  <si>
    <t>Konstrukce truhlářské</t>
  </si>
  <si>
    <t>766</t>
  </si>
  <si>
    <t>Elektromontáže - osvětlovací zařízení a svítidla</t>
  </si>
  <si>
    <t>748</t>
  </si>
  <si>
    <t>Vzduchotechnika - úprava a vyvedení</t>
  </si>
  <si>
    <t>240082</t>
  </si>
  <si>
    <t>ventilátor podhledový  ( bezhlušný s doběhem + prop,potrubí s ochr.proti vybracím</t>
  </si>
  <si>
    <t>429126000</t>
  </si>
  <si>
    <t>Elektroinstalace pro vzduchotechniku</t>
  </si>
  <si>
    <t>240081</t>
  </si>
  <si>
    <t>Montáž potrubí vzduchotechniky do stáv.stoupaček</t>
  </si>
  <si>
    <t>240080011</t>
  </si>
  <si>
    <t>Montáž a regulace stáv.ventilátor axiální rovnotlaký - koupelny</t>
  </si>
  <si>
    <t>240010014</t>
  </si>
  <si>
    <t>Vysklívání výkladců luxfer</t>
  </si>
  <si>
    <t>787700804</t>
  </si>
  <si>
    <t>Dokončovací práce - zasklívání</t>
  </si>
  <si>
    <t>787</t>
  </si>
  <si>
    <t>Malby směsi  tekuté disperzní bílé dvojnásobné s penetrací místnost v do 3,8 m</t>
  </si>
  <si>
    <t>784453101</t>
  </si>
  <si>
    <t>Odstranění maleb oškrabáním v místnostech v do 3,8 m</t>
  </si>
  <si>
    <t>784402801</t>
  </si>
  <si>
    <t>Odstranění nátěrů</t>
  </si>
  <si>
    <t>783201821</t>
  </si>
  <si>
    <t>Nátěry syntetické OK těžkých "A" barva dražší lesklý povrch 2x antikorozní, 1x základní, 3x email</t>
  </si>
  <si>
    <t>783121116</t>
  </si>
  <si>
    <t>Dokončovací práce - nátěry</t>
  </si>
  <si>
    <t>783</t>
  </si>
  <si>
    <t>Příplatek k přesunu hmot 781 za zvětšený přesun do 1000 m</t>
  </si>
  <si>
    <t>998781194</t>
  </si>
  <si>
    <t>Přesun hmot pro obklady keramické v objektech v do 24 m</t>
  </si>
  <si>
    <t>998781103</t>
  </si>
  <si>
    <t>Příplatek k montáži obkladů vnitřních stěn pórovinových za nerovný povrch</t>
  </si>
  <si>
    <t>781419194</t>
  </si>
  <si>
    <t>Příplatek k montáži obkladů vnitřních stěn pórovinových za omezený prostor</t>
  </si>
  <si>
    <t>781419192</t>
  </si>
  <si>
    <t>Demontáž obkladů z obkladaček pórovinových kladených do malty</t>
  </si>
  <si>
    <t>781411810</t>
  </si>
  <si>
    <t>Montáž obkladů vnitřních stěn z dekoru pórovinových do malty do 65 mm</t>
  </si>
  <si>
    <t>781411211</t>
  </si>
  <si>
    <t>obkládačky keramické  - koupelny vč. listel ref cena 300,-</t>
  </si>
  <si>
    <t>597610040</t>
  </si>
  <si>
    <t>lepidlo  na obklady a dlažbu Kerapoxy 100 bal. 5 kg</t>
  </si>
  <si>
    <t>585821810</t>
  </si>
  <si>
    <t>lišty pro obklady délka 2,5 m barva anikoro profil číslo 6</t>
  </si>
  <si>
    <t>283421000</t>
  </si>
  <si>
    <t>Montáž obkladů vnitřních stěn z obkladaček pórovinových pravoúhlých do malty do 22 ks/m2</t>
  </si>
  <si>
    <t>781411111</t>
  </si>
  <si>
    <t>Dokončovací práce - obklady keramické</t>
  </si>
  <si>
    <t>781</t>
  </si>
  <si>
    <t>Podlahy  stěrky  vyrovnávací</t>
  </si>
  <si>
    <t>777552250</t>
  </si>
  <si>
    <t>Podlahy lité</t>
  </si>
  <si>
    <t>777</t>
  </si>
  <si>
    <t>Přechodová lišta nevrtaná plochá Nerez kartáčovaná</t>
  </si>
  <si>
    <t>283421351</t>
  </si>
  <si>
    <t>Lepení pásů povlakových podlah z přírodního nebo korkového linolea</t>
  </si>
  <si>
    <t>776561110</t>
  </si>
  <si>
    <t>lišty pro PVC podlahy</t>
  </si>
  <si>
    <t>Lepení plastové lišty přechodové samolepící soklíky a lišty</t>
  </si>
  <si>
    <t>776491112</t>
  </si>
  <si>
    <t>Příplatek k přesunu hmot 771 za zvětšený přesun do 1000 m</t>
  </si>
  <si>
    <t>998771194</t>
  </si>
  <si>
    <t>Přesun hmot pro podlahy z dlaždic v objektech v do 24 m</t>
  </si>
  <si>
    <t>998771103</t>
  </si>
  <si>
    <t>Příplatek k montáž podlah keramických za spárování tmelem dvousložkovým</t>
  </si>
  <si>
    <t>771579196</t>
  </si>
  <si>
    <t>Příplatek k montáž podlah keramických za vyrovnání nerovného povrchu</t>
  </si>
  <si>
    <t>771579194</t>
  </si>
  <si>
    <t>Tmel  jako Schonox SK</t>
  </si>
  <si>
    <t>245512703</t>
  </si>
  <si>
    <t>stěrka jemná samonivelizační   jako Schonox ZP</t>
  </si>
  <si>
    <t>245512702</t>
  </si>
  <si>
    <t>stěrka samonivelizační   jako Schonox APF</t>
  </si>
  <si>
    <t>245512701</t>
  </si>
  <si>
    <t>dlažba - protiskl R10 předpoklad ref.cena 450,-</t>
  </si>
  <si>
    <t>597610010</t>
  </si>
  <si>
    <t>Příplatek k montáž podlah keramických za omezený prostor</t>
  </si>
  <si>
    <t>771579192</t>
  </si>
  <si>
    <t>Montáž podlah keramických režných hladkých lepených disperzním lepidlem do 12 ks/m2</t>
  </si>
  <si>
    <t>771575113</t>
  </si>
  <si>
    <t>Demontáž podlah z dlaždic keramických kladených do malty</t>
  </si>
  <si>
    <t>771571810</t>
  </si>
  <si>
    <t>Podlahy z dlaždic</t>
  </si>
  <si>
    <t>771</t>
  </si>
  <si>
    <t>Drobné kovové konstrukce - pomocné, kotvy a poéd.</t>
  </si>
  <si>
    <t>61100020</t>
  </si>
  <si>
    <t>61100019</t>
  </si>
  <si>
    <t>61100018</t>
  </si>
  <si>
    <t>Kuchyňská linka dl.do 120 s hor.skříňkami 90 min jako Luccy + deska, police</t>
  </si>
  <si>
    <t>61100017</t>
  </si>
  <si>
    <t>Kuchyňská linka dl.do 150 s hor.skříňkami standarti min jako Luccy + deska, police</t>
  </si>
  <si>
    <t>61100016</t>
  </si>
  <si>
    <t>Kuchyňská linka dl.do 180 s hor.skříňkami vstandarti min jako Luccy + deska police</t>
  </si>
  <si>
    <t>61100015</t>
  </si>
  <si>
    <t>Kuchyňská linka dl.do 180 s hor.skříňkami vyššími min jako Luccy + deska police</t>
  </si>
  <si>
    <t>61100014</t>
  </si>
  <si>
    <t>Dveře otvíravé  plné 800/197 PO30  + kováním</t>
  </si>
  <si>
    <t>61100013</t>
  </si>
  <si>
    <t>Otvíravé L,P dveře , s .kováním  bílé</t>
  </si>
  <si>
    <t>61100012</t>
  </si>
  <si>
    <t>Otvíravé L,P dveře plné, s koupel.kováním bezp.otevřením - 600 - do vlhka vč.kování - bílé</t>
  </si>
  <si>
    <t>61100011</t>
  </si>
  <si>
    <t>Přesun hmot pro konstrukce truhlářské v objektech v do 6 m</t>
  </si>
  <si>
    <t>998766101</t>
  </si>
  <si>
    <t>Montáž skříní vestavěných dvoukřídlových policových</t>
  </si>
  <si>
    <t>766825121</t>
  </si>
  <si>
    <t>Montáž úchytů dvířek kuchyňských skříněk horních</t>
  </si>
  <si>
    <t>766811412</t>
  </si>
  <si>
    <t>Montáž úchytů dvířek kuchyňských skříněk spodních</t>
  </si>
  <si>
    <t>766811411</t>
  </si>
  <si>
    <t>Montáž plných dvířek na kuchyňských skříňkách horních</t>
  </si>
  <si>
    <t>766811351</t>
  </si>
  <si>
    <t>Montáž plných dvířek na kuchyňských skříňkách spodních</t>
  </si>
  <si>
    <t>766811311</t>
  </si>
  <si>
    <t>Montáž poliček do kuchyňských skříněk horních do předvrtaných dírek</t>
  </si>
  <si>
    <t>766811252</t>
  </si>
  <si>
    <t>Montáž poliček do kuchyňských skříněk spodních do předvrtaných dírek</t>
  </si>
  <si>
    <t>766811251</t>
  </si>
  <si>
    <t>Montáž zádové desky kuchyňských linek bez výřezu délky do 2000 mm</t>
  </si>
  <si>
    <t>766811232</t>
  </si>
  <si>
    <t>Příplatek k montáži kuchyňské pracovní desky za vyřezání otvoru</t>
  </si>
  <si>
    <t>766811221</t>
  </si>
  <si>
    <t>Montáž kuchyňské pracovní desky bez výřezu délky do 4000 mm</t>
  </si>
  <si>
    <t>766811213</t>
  </si>
  <si>
    <t>Montáž korpusu kuchyňských skříněk horních na stěnu šířky do 1200 mm</t>
  </si>
  <si>
    <t>766811152</t>
  </si>
  <si>
    <t>Montáž korpusu kuchyňských skříněk spodních na nožičky šířky do 1200 mm</t>
  </si>
  <si>
    <t>766811116</t>
  </si>
  <si>
    <t>Montáž korpusu kuchyňských skříněk spodních na stěnu šířky do 1200 mm</t>
  </si>
  <si>
    <t>766811112</t>
  </si>
  <si>
    <t>Montáž korpusu kuchyňských skříněk spodních na stěnu šířky do 600 mm</t>
  </si>
  <si>
    <t>766811111</t>
  </si>
  <si>
    <t>prah dveřní dřevěný dubový tl 2 cm dl.150 cm š 40 cm  - dodávka</t>
  </si>
  <si>
    <t>611871760</t>
  </si>
  <si>
    <t>Montáž truhlářských prahů dveří 1křídlových šířky přes 10 cm</t>
  </si>
  <si>
    <t>766695213</t>
  </si>
  <si>
    <t>Demontáž dveřních obložkových dřevěných nebo plastových zárubní plochy přes 2 m2</t>
  </si>
  <si>
    <t>766660812</t>
  </si>
  <si>
    <t>Montáž dveřních křídel otvíravých 1křídlových š do 0,8 m do ocelové zárubně</t>
  </si>
  <si>
    <t>766660001</t>
  </si>
  <si>
    <t>Demontáž truhlářského obložení stěn podkladových roštů</t>
  </si>
  <si>
    <t>766411822</t>
  </si>
  <si>
    <t>Demontáž truhlářského obložení stěn z panelů plochy do 1,5 m2</t>
  </si>
  <si>
    <t>766411811</t>
  </si>
  <si>
    <t>Úprava stávajících parapetů</t>
  </si>
  <si>
    <t>76600009</t>
  </si>
  <si>
    <t>Příplatek k přesunu hmot pro 763 dřevostavby za zvětšený přesun do 1000 m</t>
  </si>
  <si>
    <t>998763194</t>
  </si>
  <si>
    <t>Přesun hmot pro dřevostavby v objektech v do 12 m</t>
  </si>
  <si>
    <t>998763101</t>
  </si>
  <si>
    <t>Demontáž sendvič.konstrukcí stěn, stropů a podlah</t>
  </si>
  <si>
    <t>763751211</t>
  </si>
  <si>
    <t>Klapky revizní pro SDK podhledy KNAUF D171 desky 200x200 mm tl 12,5 mm</t>
  </si>
  <si>
    <t>763172116</t>
  </si>
  <si>
    <t>SDK podhled KNAUF D112 zavěšená dvouvrstvá kce profil CD desky GKF tl 12,5 mm</t>
  </si>
  <si>
    <t>763132210</t>
  </si>
  <si>
    <t>Montáž nosné spodní kovové konstrukce SDK podhled RIGIPS</t>
  </si>
  <si>
    <t>763131563</t>
  </si>
  <si>
    <t>dvířka kontrolní do  velikost 400x400</t>
  </si>
  <si>
    <t>Montáž jednoduché nosné konstrukce z profilů CW a UW SDK příčka jednoduše opláštěná</t>
  </si>
  <si>
    <t>763111281</t>
  </si>
  <si>
    <t>SDK příčka jednoduchá kce CW a UW desky 1x GKFI + obložení stoupaček</t>
  </si>
  <si>
    <t>763111243</t>
  </si>
  <si>
    <t>SDK příčka s izolací tl 105 mm KNAUF W111 jednoduchá kce CW a UW desky 1x GKFI</t>
  </si>
  <si>
    <t>763111242</t>
  </si>
  <si>
    <t>oc.profily a konstrukce pozinkované či FeNz</t>
  </si>
  <si>
    <t>154216300</t>
  </si>
  <si>
    <t>Montáž se zhotovením konstrukce pro rozvodny z profilů tenkostěnných</t>
  </si>
  <si>
    <t>749111120</t>
  </si>
  <si>
    <t>Elektromontáže - součásti elektrozařízení</t>
  </si>
  <si>
    <t>749</t>
  </si>
  <si>
    <t>Montáž svítidlo nad zrcadlo</t>
  </si>
  <si>
    <t>748121114</t>
  </si>
  <si>
    <t>Montáž nouzových svítidel</t>
  </si>
  <si>
    <t>748115100</t>
  </si>
  <si>
    <t>Zářivkové svítidlo VAPOUR 34135/11/10  zrcadlové</t>
  </si>
  <si>
    <t>35000004</t>
  </si>
  <si>
    <t>Stropní  stěnové svítidlo DOROTHY 32116/17/10</t>
  </si>
  <si>
    <t>35000003</t>
  </si>
  <si>
    <t>svítidlo LED do kuch.linky jako ALBALI 21 dl. 60cm</t>
  </si>
  <si>
    <t>35000002</t>
  </si>
  <si>
    <t>Svítidlo nouzové zářivkové 8W HELIOS 108 NM1h</t>
  </si>
  <si>
    <t>35000001</t>
  </si>
  <si>
    <t>Montáž svítidlo žárovkové bytové stropní vestavné 1 zdroj</t>
  </si>
  <si>
    <t>748111141</t>
  </si>
  <si>
    <t>Montáž svítidlo žárovkové bytové stropní, nástěnné přisazené 1 zdroj se sklem</t>
  </si>
  <si>
    <t>748111112</t>
  </si>
  <si>
    <t>rámeček pro spínače a zásuvky TANGO 3901A-B30 trojnásobný, vodorovný</t>
  </si>
  <si>
    <t>345367100</t>
  </si>
  <si>
    <t>přepínač střídavý dvojitý 10A 3553-52289</t>
  </si>
  <si>
    <t>345357930</t>
  </si>
  <si>
    <t>přístroj přepínače dvojitého střídavého 10ATANGO 3558-A52340</t>
  </si>
  <si>
    <t>345354250</t>
  </si>
  <si>
    <t>přístroj spínače jednopólového 10ATANGO 3558-A21342</t>
  </si>
  <si>
    <t>345354100</t>
  </si>
  <si>
    <t>zásuvka s krytem 2P+PE, 10/16A ALPHA 5518B-A234021</t>
  </si>
  <si>
    <t>345511210</t>
  </si>
  <si>
    <t>zásuvka nástěnná, proti stříkající vodě,horní přívod, IP44 IZG 1643 16A 380 V 4pólová</t>
  </si>
  <si>
    <t>358112510</t>
  </si>
  <si>
    <t>jistič dle potřeby dle nově instalovaných</t>
  </si>
  <si>
    <t>358222370</t>
  </si>
  <si>
    <t>Montáž zásuvka chráněná bezšroubové připojení v krabici 2P+PE dvojí zapojení prostř. základní,vlhké</t>
  </si>
  <si>
    <t>Zásuvka 1nás.s ochr. kolíkem a clonkami, bezšroub. svorky 5519B-A02357815</t>
  </si>
  <si>
    <t>341116904</t>
  </si>
  <si>
    <t>Rámeček Solo , dvojnásobný</t>
  </si>
  <si>
    <t>341116907</t>
  </si>
  <si>
    <t>Rámeček Solo carat, jednonásobný 1754-0-4250</t>
  </si>
  <si>
    <t>341116906</t>
  </si>
  <si>
    <t>Kryt Solo spínače dělený 5519B-A02357815</t>
  </si>
  <si>
    <t>341116903</t>
  </si>
  <si>
    <t>Propojovací kabel pro ochranné pospojování 1m</t>
  </si>
  <si>
    <t>341116900</t>
  </si>
  <si>
    <t>Montáž zásuvka chráněná bezšroubové připojení v krabici 2P+PE prostředí základní, vlhké</t>
  </si>
  <si>
    <t>747161050</t>
  </si>
  <si>
    <t>Montáž přepínač nástěnný 5-sériový prostředí obyčejné nebo vlhké</t>
  </si>
  <si>
    <t>747111125</t>
  </si>
  <si>
    <t>Montáž vypínač nástěnný 1-jednopólový prostředí obyčejné nebo vlhké</t>
  </si>
  <si>
    <t>747111111</t>
  </si>
  <si>
    <t>Montáž protikorozní ochrana pro vodič do 35 kV</t>
  </si>
  <si>
    <t>746591510</t>
  </si>
  <si>
    <t>Ukončení vodič izolovaný do 6 mm2 v rozváděči nebo na přístroji</t>
  </si>
  <si>
    <t>746211130</t>
  </si>
  <si>
    <t>Ukončení vodič izolovaný do 4 mm2 v rozváděči nebo na přístroji</t>
  </si>
  <si>
    <t>746211120</t>
  </si>
  <si>
    <t>kabel pro slaboproud</t>
  </si>
  <si>
    <t>341116820</t>
  </si>
  <si>
    <t>kabel silový s Cu jádrem CYKY 5x6 mm2</t>
  </si>
  <si>
    <t>341111000</t>
  </si>
  <si>
    <t>kabel silový s Cu jádrem CYKY 4x2,5 mm2</t>
  </si>
  <si>
    <t>341110640</t>
  </si>
  <si>
    <t>kabel silový s Cu jádrem CYKY 3x4 mm2</t>
  </si>
  <si>
    <t>341110420</t>
  </si>
  <si>
    <t>kabel silový s Cu jádrem CYKY 3x2,5 mm2</t>
  </si>
  <si>
    <t>kabel silový s Cu jádrem CYKY 3x1,5 mm2</t>
  </si>
  <si>
    <t>Montáž vodič Cu izolovaný sk.1 do 1 kV žíla 10 - 16 mm2 pod omítku do stropu</t>
  </si>
  <si>
    <t>744211212</t>
  </si>
  <si>
    <t>Montáž vodič Cu izolovaný sk.1 do 1 kV žíla 0,35 - 6 mm2 pod omítku do stropu</t>
  </si>
  <si>
    <t>744211211</t>
  </si>
  <si>
    <t>Montáž vodič Cu izolovaný sk.1 do 1 kV žíla 10 až 16 mm2 do stěny</t>
  </si>
  <si>
    <t>744211112</t>
  </si>
  <si>
    <t>rozvod přípojnicový prachotěsný R51-250/1 250A Al</t>
  </si>
  <si>
    <t>354101020</t>
  </si>
  <si>
    <t>vodič izolovaný s Cu jádrem U necínovaný 2x1 mm</t>
  </si>
  <si>
    <t>341401130</t>
  </si>
  <si>
    <t>Montáž vodič uzemňovací Cu pásek D do 50 mm2 na povrchu</t>
  </si>
  <si>
    <t>743611211</t>
  </si>
  <si>
    <t>Montáž rozvodka nástěnná plast čtyřhranná ACIDUR vodič D do 6mm2</t>
  </si>
  <si>
    <t>743414322</t>
  </si>
  <si>
    <t>Napěťová zkouška rozvodny do 6 kV</t>
  </si>
  <si>
    <t>742994100</t>
  </si>
  <si>
    <t>Kontrola rozváděč vn typ Irodel, RIO 644</t>
  </si>
  <si>
    <t>742992100</t>
  </si>
  <si>
    <t>Kontrola rozváděč nn manipulační, ovládací nebo reléový</t>
  </si>
  <si>
    <t>742991200</t>
  </si>
  <si>
    <t>Montáž rozvaděčů v sociálkách</t>
  </si>
  <si>
    <t>742311330</t>
  </si>
  <si>
    <t>Rozvaděč abytový - jištění</t>
  </si>
  <si>
    <t>357175700</t>
  </si>
  <si>
    <t>rozvaděče - úprava stávajících</t>
  </si>
  <si>
    <t>357181000</t>
  </si>
  <si>
    <t>Montáž rozvodnice oceloplechová nebo plastová běžná do 200 kg</t>
  </si>
  <si>
    <t>742111500</t>
  </si>
  <si>
    <t>Elektromontáže - rozvodný systém</t>
  </si>
  <si>
    <t>742</t>
  </si>
  <si>
    <t>Celková prohlídka elektrického rozvodu a zařízení do 1 milionu Kč</t>
  </si>
  <si>
    <t>740991300</t>
  </si>
  <si>
    <t>Demontáž elektro</t>
  </si>
  <si>
    <t>740991207</t>
  </si>
  <si>
    <t>Úprava v hlavním rozvaděči + prod.chránič - na chodbě u . montáž</t>
  </si>
  <si>
    <t>Úprava rozvodů slaboproudu v místnosti</t>
  </si>
  <si>
    <t>Úprava - prověření rozvodů ÚT v dotčené místnosti</t>
  </si>
  <si>
    <t>286181971</t>
  </si>
  <si>
    <t>Ústřední vytápění - otopná tělesa</t>
  </si>
  <si>
    <t>735</t>
  </si>
  <si>
    <t>Nové napojení kanalizace ve strojovně - na stáv1.svislé litinové hrdlo nad kolenem u podlahy PVC</t>
  </si>
  <si>
    <t>732221946</t>
  </si>
  <si>
    <t>Výměna cirkulace teplé vody - úpravy s výměnou čerpadla větev "B"  - práce ve strojovně</t>
  </si>
  <si>
    <t>732221945</t>
  </si>
  <si>
    <t>Výměna a napojení na stáv.registra větev "B" - úpravy a sestava ve strojovně</t>
  </si>
  <si>
    <t>732221944</t>
  </si>
  <si>
    <t>OPRAVY - strojovny</t>
  </si>
  <si>
    <t>732</t>
  </si>
  <si>
    <t>Sprchové madlo anticoro</t>
  </si>
  <si>
    <t>725910</t>
  </si>
  <si>
    <t>Koš na hyg.potřeby anticoro</t>
  </si>
  <si>
    <t>725908</t>
  </si>
  <si>
    <t>WC štětka s košem anticoro</t>
  </si>
  <si>
    <t>725907</t>
  </si>
  <si>
    <t>Držák kombi sprcha - mýdlo, sprch.gel a pod anticoro</t>
  </si>
  <si>
    <t>725906</t>
  </si>
  <si>
    <t>Držák na toaletní papír anticoro</t>
  </si>
  <si>
    <t>725904</t>
  </si>
  <si>
    <t>Držák na župan anticoro</t>
  </si>
  <si>
    <t>725903</t>
  </si>
  <si>
    <t>Držák na ručník anticoro</t>
  </si>
  <si>
    <t>725902</t>
  </si>
  <si>
    <t>Zrcadlo do obkladu 150x130</t>
  </si>
  <si>
    <t>725901</t>
  </si>
  <si>
    <t>kohout kulový PPR 50 mm</t>
  </si>
  <si>
    <t>286542930</t>
  </si>
  <si>
    <t>Příplatek k přesunu hmot 725 za zvětšený přesun ZKD 1000 m přes 1000 m</t>
  </si>
  <si>
    <t>998725199</t>
  </si>
  <si>
    <t>Příplatek k přesunu hmot 725 za zvětšený přesun do 1000 m</t>
  </si>
  <si>
    <t>998725194</t>
  </si>
  <si>
    <t>Přesun hmot pro zařizovací předměty v objektech v do 24 m</t>
  </si>
  <si>
    <t>998725103</t>
  </si>
  <si>
    <t>Demontáž konzol jednoduchých pro potrubí</t>
  </si>
  <si>
    <t>725991811</t>
  </si>
  <si>
    <t>Demontáž uzávěrů zápachu jednoduchých</t>
  </si>
  <si>
    <t>725860811</t>
  </si>
  <si>
    <t>Ventily odpadní pro zařizovací předměty DN 40 se zátkou</t>
  </si>
  <si>
    <t>725851305</t>
  </si>
  <si>
    <t>soubor</t>
  </si>
  <si>
    <t>Baterie sprchové směšovací a sprchovou růžicí+teleskop držák - ref cena GROHE - Grohtherm 1000 Cosmopolitan Termostatická vanová baterie, chrom (34215000)ref cena 5800,-</t>
  </si>
  <si>
    <t>725841354</t>
  </si>
  <si>
    <t>Demontáž baterie sprch T 954 diferenciální do G 5/4x6/4</t>
  </si>
  <si>
    <t>725840851</t>
  </si>
  <si>
    <t>Baterie bidetové stojánkové klasické bez otvírání odpadu</t>
  </si>
  <si>
    <t>725823121</t>
  </si>
  <si>
    <t>Baterie umyvadlové  - typ o HERZ Prestige dřezová směšovací baterie termostatická UH00235 ref cen 4800,-</t>
  </si>
  <si>
    <t>725822642</t>
  </si>
  <si>
    <t>Baterie dřezové nástěnné pákové s otáčivým plochým ústím a délkou ramínka 225 mm</t>
  </si>
  <si>
    <t>725821315</t>
  </si>
  <si>
    <t>Demontáž baterie nástěnné do G 3 / 4</t>
  </si>
  <si>
    <t>725820801</t>
  </si>
  <si>
    <t>Ventil  umyvadlový G 1/2</t>
  </si>
  <si>
    <t>725811301</t>
  </si>
  <si>
    <t>Přetěsnění výtoku otočného</t>
  </si>
  <si>
    <t>725800915</t>
  </si>
  <si>
    <t>Přemístění vnitrostaveništní demontovaných pro zařizovací předměty v objektech výšky do 36 m</t>
  </si>
  <si>
    <t>725590814</t>
  </si>
  <si>
    <t>Výlevka bez výtokových armatur keramická se sklopnou plastovou mřížkou 425 mm</t>
  </si>
  <si>
    <t>725331111</t>
  </si>
  <si>
    <t>Demontáž výlevka diturvitová</t>
  </si>
  <si>
    <t>725330820</t>
  </si>
  <si>
    <t>Dřez jednoduchý nerezový se zápachovou uzávěrkou s odkapávací miskou a plochou 560x480 mm</t>
  </si>
  <si>
    <t>725311121</t>
  </si>
  <si>
    <t>Demontáž dřez jednoduchý vestavěný v kuchyňských sestavách bez výtokových armatur</t>
  </si>
  <si>
    <t>725310823</t>
  </si>
  <si>
    <t>Doplňky zařízení koupelen a záchodů nerezové madlo sprchové  mont</t>
  </si>
  <si>
    <t>725291641</t>
  </si>
  <si>
    <t>Doplňky zařízení koupelen a záchodů nerezové zásobník papírových ručníků mont</t>
  </si>
  <si>
    <t>725291631</t>
  </si>
  <si>
    <t>Doplňky zařízení koupelen a záchodů nerezové zásobník toaletních papírů mont</t>
  </si>
  <si>
    <t>725291621</t>
  </si>
  <si>
    <t>Zástěna sprchová - typ dle výběru uživatele cca 8tis</t>
  </si>
  <si>
    <t>725243111</t>
  </si>
  <si>
    <t>Montáž sprchového roštu</t>
  </si>
  <si>
    <t>725241113</t>
  </si>
  <si>
    <t>Demontáž vaniček sprchových bez výtokových armatur</t>
  </si>
  <si>
    <t>725240812</t>
  </si>
  <si>
    <t>Demontáž kabin sprchových bez výtokových armatur</t>
  </si>
  <si>
    <t>725240811</t>
  </si>
  <si>
    <t>Demontáž van litinová rohová</t>
  </si>
  <si>
    <t>725220831</t>
  </si>
  <si>
    <t>Madlo pro sprchové jako JIKA levé 750x450 nerez - na stěnu</t>
  </si>
  <si>
    <t>725919</t>
  </si>
  <si>
    <t>Podlahový rošt do sprchy - typový - dle realiz ref cena 9800,-</t>
  </si>
  <si>
    <t>725913B</t>
  </si>
  <si>
    <t>Umyvadlo keramické připevněné na stěnu  + polosloup ( tvar dle typ.spárořez) ref cena 8000,-</t>
  </si>
  <si>
    <t>725211623B</t>
  </si>
  <si>
    <t>Umyvadlo keramické připevněné na stěnu  malé k WC ref cena 4000,-</t>
  </si>
  <si>
    <t>7252116239</t>
  </si>
  <si>
    <t>Odmontování zápachové uzávěrky</t>
  </si>
  <si>
    <t>725210982</t>
  </si>
  <si>
    <t>Výměna umyvadla keramického připevněného na stěnu šrouby - montáž</t>
  </si>
  <si>
    <t>725210951</t>
  </si>
  <si>
    <t>Demontáž umyvadel bez výtokových armatur</t>
  </si>
  <si>
    <t>725210821</t>
  </si>
  <si>
    <t>Demontáž pisoárových stání s nádrží a jedním záchodkem</t>
  </si>
  <si>
    <t>725122813</t>
  </si>
  <si>
    <t>Pisoál mechanické splachování</t>
  </si>
  <si>
    <t>725121021</t>
  </si>
  <si>
    <t>Splachovač automatický pisoáru s montážní krabicí bateriový</t>
  </si>
  <si>
    <t>725121013</t>
  </si>
  <si>
    <t>Klozet s hlubokým splachováním kombi+ propoj.trub+sedátko</t>
  </si>
  <si>
    <t>7251123121</t>
  </si>
  <si>
    <t>Demontáž klozetů splachovací s nádrží</t>
  </si>
  <si>
    <t>725110811</t>
  </si>
  <si>
    <t>Zdravotechnika - zařizovací předměty</t>
  </si>
  <si>
    <t>725</t>
  </si>
  <si>
    <t>Příplatek k přesunu hmot 722 za zvětšený přesun ZKD 1000 m přes 1000 m</t>
  </si>
  <si>
    <t>998722199</t>
  </si>
  <si>
    <t>Příplatek k přesunu hmot 722 za zvětšený přesun do 1000 m</t>
  </si>
  <si>
    <t>998722194</t>
  </si>
  <si>
    <t>Přesun hmot pro vnitřní vodovod v objektech v do 24 m</t>
  </si>
  <si>
    <t>998722103</t>
  </si>
  <si>
    <t>Přesun hmot pro vnitřní vodovod v objektech v do 12 m</t>
  </si>
  <si>
    <t>998722102</t>
  </si>
  <si>
    <t>Vodovod - nespecifikované práce při opravě v apartmánu</t>
  </si>
  <si>
    <t>7229</t>
  </si>
  <si>
    <t>Přemístění vnitrostaveništní demontovaných hmot pro vnitřní vodovod v objektech výšky do 36 m</t>
  </si>
  <si>
    <t>722290824</t>
  </si>
  <si>
    <t>Proplach a dezinfekce vodovodního potrubí do DN 80</t>
  </si>
  <si>
    <t>722290234</t>
  </si>
  <si>
    <t>Zkouška těsnosti vodovodního potrubí hrdlového nebo přírubového do DN 100</t>
  </si>
  <si>
    <t>722290215</t>
  </si>
  <si>
    <t>Kohout kulový přímý s vypouštěním a páčkou PN 35 do 185 °C chromovaný R250DS 2" červený</t>
  </si>
  <si>
    <t>722232066</t>
  </si>
  <si>
    <t>Kohout kulový přímý s vypouštěním a páčkou PN 35 do 185 °C chromovaný R250DS 1" červený</t>
  </si>
  <si>
    <t>722232063</t>
  </si>
  <si>
    <t>Kohout kulový přímý s vypouštěním a páčkou PN 42 do 185 °C chromovaný R250DS 3/4" červený</t>
  </si>
  <si>
    <t>722232062</t>
  </si>
  <si>
    <t>Kohout kulový přímý s vypouštěním a páčkou PN 42 do 185 °C chromovaný R250DS 1/2" červený</t>
  </si>
  <si>
    <t>722232061</t>
  </si>
  <si>
    <t>Ventil pod omítku TE 1300 G 3/4 se dvěma závity</t>
  </si>
  <si>
    <t>722231120</t>
  </si>
  <si>
    <t>Šoupátko závitové klínové VE 3040 G 1 se dvěma závity</t>
  </si>
  <si>
    <t>722231043</t>
  </si>
  <si>
    <t>Ventil závitový průchozí Ke 83T G 3/4 se dvěma závity</t>
  </si>
  <si>
    <t>722230102</t>
  </si>
  <si>
    <t>Demontáž armatur závitových se dvěma závity G do 3/4</t>
  </si>
  <si>
    <t>722220861</t>
  </si>
  <si>
    <t>Demontáž armatur závitových s jedním závitem G do 2 1/2</t>
  </si>
  <si>
    <t>722220855</t>
  </si>
  <si>
    <t>Demontáž armatur závitových s jedním závitem G do 5/4</t>
  </si>
  <si>
    <t>722220852</t>
  </si>
  <si>
    <t>Demontáž armatur závitových s jedním závitem G do 3/4</t>
  </si>
  <si>
    <t>722220851</t>
  </si>
  <si>
    <t>Nástěnka závitová K pro pevné trubky s plastovou vsuvkou pro nalepení D 20xR 1/2</t>
  </si>
  <si>
    <t>722220132</t>
  </si>
  <si>
    <t>pár</t>
  </si>
  <si>
    <t>Nástěnka závitová K 247 pro baterii G 1/2 s jedním závitem</t>
  </si>
  <si>
    <t>722220121</t>
  </si>
  <si>
    <t>Montáž armatur vodovodních přírubových do DN 40 ostatní typ</t>
  </si>
  <si>
    <t>722219101</t>
  </si>
  <si>
    <t>Montáž armatur do D25</t>
  </si>
  <si>
    <t>722211121</t>
  </si>
  <si>
    <t>Uzavření nebo otevření vodovodního potrubí při opravách</t>
  </si>
  <si>
    <t>722190901</t>
  </si>
  <si>
    <t>Demontáž plstěných pásů z trub do D 50</t>
  </si>
  <si>
    <t>722181812</t>
  </si>
  <si>
    <t>Ochrana vodovodního potrubí přilepenými tepelně izolačními trubicemi z PE tl do 15 mm DN do 22 mm</t>
  </si>
  <si>
    <t>722181231</t>
  </si>
  <si>
    <t>Ochrana vodovodního potrubí přilepenými tepelně izolačními trubicemi z PE tl do 10 mm DN do 42 mm</t>
  </si>
  <si>
    <t>722181222</t>
  </si>
  <si>
    <t>Ochrana vodovodního potrubí přilepenými tepelně izolačními trubicemi z PE tl do 10 mm DN do 22 mm</t>
  </si>
  <si>
    <t>722181221</t>
  </si>
  <si>
    <t>Montáž tvarovek z plastů svařované polyfuzně přes D 20 do D 25 mm dva spoje</t>
  </si>
  <si>
    <t>722175123</t>
  </si>
  <si>
    <t>Montáž tvarovek z plastů svařované polyfuzně přes D 16 do D 20 mm dva spoje</t>
  </si>
  <si>
    <t>722175122</t>
  </si>
  <si>
    <t>Montáž tvarovek z plastů svařované polyfuzně do D 16 mm dva spoje</t>
  </si>
  <si>
    <t>722175121</t>
  </si>
  <si>
    <t>Potrubí plastové sestavení rozvodů D do 25 mm</t>
  </si>
  <si>
    <t>722174913</t>
  </si>
  <si>
    <t>Potrubí plastové sestavení rozvodů D do 20 mm</t>
  </si>
  <si>
    <t>722174912</t>
  </si>
  <si>
    <t>Potrubí plastové spoje lepené D do 25 mm</t>
  </si>
  <si>
    <t>722173963</t>
  </si>
  <si>
    <t>Potrubí plastové spoje lepené D do 20 mm</t>
  </si>
  <si>
    <t>722173962</t>
  </si>
  <si>
    <t>Potrubí plastové spoje svar polyfuze D do 16 mm</t>
  </si>
  <si>
    <t>722173911</t>
  </si>
  <si>
    <t>Příplatek k potrubí vodovodnímu plastovému s násuvnou objímkou plastovou za členitý rozvod D 25x3,5</t>
  </si>
  <si>
    <t>722173304</t>
  </si>
  <si>
    <t>Příplatek k potrubí vodovodnímu plastovému s násuvnou objímkou plastovou za členitý rozvod D 20x2,8</t>
  </si>
  <si>
    <t>722173303</t>
  </si>
  <si>
    <t>Příplatek k potrubí vodovodnímu plastovému s násuvnou objímkou plastovou za členitý rozvod D 16x2,2</t>
  </si>
  <si>
    <t>722173302</t>
  </si>
  <si>
    <t>Potrubí vodovodní plastové pevné spoj lepením 25x2,8 mm</t>
  </si>
  <si>
    <t>722173233</t>
  </si>
  <si>
    <t>Potrubí vodovodní plastové pevné spoj lepením 20x2,3 mm</t>
  </si>
  <si>
    <t>722173232</t>
  </si>
  <si>
    <t>Potrubí vodovodní plastové pevné spoj lepením 16x2,0 mm</t>
  </si>
  <si>
    <t>722173231</t>
  </si>
  <si>
    <t>Potrubí plastové odříznutí trubky D do 20 mm</t>
  </si>
  <si>
    <t>722171912</t>
  </si>
  <si>
    <t>Oprava potrubí PE spojka K 285 nátrubkové G 3/4</t>
  </si>
  <si>
    <t>722170943</t>
  </si>
  <si>
    <t>Demontáž rozvodů vody z plastů do D 25</t>
  </si>
  <si>
    <t>722170801</t>
  </si>
  <si>
    <t>Potrubí pozinkované závitové zpětná montáž DN 25</t>
  </si>
  <si>
    <t>722131923</t>
  </si>
  <si>
    <t>Potrubí pozinkované závitové mezikus s dlouhým závitem G 1</t>
  </si>
  <si>
    <t>722131903</t>
  </si>
  <si>
    <t>Potrubí pozinkované závitové mezikus s dlouhým závitem G 3/4</t>
  </si>
  <si>
    <t>722131902</t>
  </si>
  <si>
    <t>Potrubí pozinkované závitové přeřezání ocelové trubky do DN 25</t>
  </si>
  <si>
    <t>722130913</t>
  </si>
  <si>
    <t>Potrubí pozinkované závitové zazátkování vývodu</t>
  </si>
  <si>
    <t>722130901</t>
  </si>
  <si>
    <t>Demontáž nástěnky</t>
  </si>
  <si>
    <t>722130831</t>
  </si>
  <si>
    <t>Demontáž spoje na závit šroubení G 6/4</t>
  </si>
  <si>
    <t>722130821</t>
  </si>
  <si>
    <t>Demontáž potrubí ocelové pozinkované závitové do DN 40</t>
  </si>
  <si>
    <t>722130802</t>
  </si>
  <si>
    <t>Demontáž potrubí ocelové pozinkované závitové do DN 25</t>
  </si>
  <si>
    <t>722130801</t>
  </si>
  <si>
    <t>Zdravotechnika - vnitřní vodovod</t>
  </si>
  <si>
    <t>722</t>
  </si>
  <si>
    <t>Příplatek k přesunu hmot 721 za zvětšený přesun ZKD 1000 m přes 1000 m</t>
  </si>
  <si>
    <t>998721199</t>
  </si>
  <si>
    <t>Příplatek k přesunu hmot 721 za zvětšený přesun do 1000 m</t>
  </si>
  <si>
    <t>998721194</t>
  </si>
  <si>
    <t>Přesun hmot pro vnitřní kanalizace v objektech v do 36 m</t>
  </si>
  <si>
    <t>998721104</t>
  </si>
  <si>
    <t>Nh</t>
  </si>
  <si>
    <t>Úprava kanalizace  - nespecifikované práce</t>
  </si>
  <si>
    <t>7219</t>
  </si>
  <si>
    <t>Pročištění šoupátko kanalizační do DN 125</t>
  </si>
  <si>
    <t>721300953</t>
  </si>
  <si>
    <t>Pročištění svodů ležatých do DN 300</t>
  </si>
  <si>
    <t>721300922</t>
  </si>
  <si>
    <t>Pročištění odpadů svislých v jednom podlaží do DN 200</t>
  </si>
  <si>
    <t>721300912</t>
  </si>
  <si>
    <t>Přemístění vnitrostaveništní demontovaných hmot vnitřní kanalizace v objektech výšky do 36 m</t>
  </si>
  <si>
    <t>721290824</t>
  </si>
  <si>
    <t>Zkouška těsnosti potrubí kanalizace vodou do DN 125</t>
  </si>
  <si>
    <t>721290111</t>
  </si>
  <si>
    <t>Úprava napojení nízkého podl.žlabu na kanalizaci</t>
  </si>
  <si>
    <t>721262203</t>
  </si>
  <si>
    <t>Klapka koncová hrdlová  DN 100</t>
  </si>
  <si>
    <t>721262105</t>
  </si>
  <si>
    <t>Zápachová uzávěrka pro dřezy DN 50</t>
  </si>
  <si>
    <t>721226412</t>
  </si>
  <si>
    <t>Zápachová uzávěrka pro umyvadla DN 32</t>
  </si>
  <si>
    <t>721226311</t>
  </si>
  <si>
    <t>Demontáž uzávěrek zápachových DN 70</t>
  </si>
  <si>
    <t>721220801</t>
  </si>
  <si>
    <t>Vpust podlahová s vodorovným odtokem DN 50/70 s přepadovou trubkou - montáž</t>
  </si>
  <si>
    <t>721211404</t>
  </si>
  <si>
    <t>Demontáž vpustí vanových DN 70</t>
  </si>
  <si>
    <t>721210817</t>
  </si>
  <si>
    <t>Demontáž vpustí podlahových z kyselinovzdorné kameniny DN 100</t>
  </si>
  <si>
    <t>721210813</t>
  </si>
  <si>
    <t>Vyvedení a upevnění odpadních výpustek DN 100</t>
  </si>
  <si>
    <t>721194109</t>
  </si>
  <si>
    <t>Vyvedení a upevnění odpadních výpustek DN 50</t>
  </si>
  <si>
    <t>721194105</t>
  </si>
  <si>
    <t>Vyvedení a upevnění odpadních výpustek DN 40</t>
  </si>
  <si>
    <t>721194104</t>
  </si>
  <si>
    <t>Potrubí kanalizační z PVC svislé  spojované dvojitými spojkami DN 100</t>
  </si>
  <si>
    <t>721175012</t>
  </si>
  <si>
    <t>Potrubí kanalizační z PVC připojovací  spojované dvojitými spojkami DN 70</t>
  </si>
  <si>
    <t>721175002</t>
  </si>
  <si>
    <t>Potrubí kanalizační z PVC připojovací  spojované dvojitými spojkami DN 50 F</t>
  </si>
  <si>
    <t>721175001</t>
  </si>
  <si>
    <t>Potrubí kanalizační z PP větrací DN 110</t>
  </si>
  <si>
    <t>721174063</t>
  </si>
  <si>
    <t>Potrubí kanalizační z PP ležaté DN 70</t>
  </si>
  <si>
    <t>721174004</t>
  </si>
  <si>
    <t>Potrubí kanalizační z PP ležaté DN 50</t>
  </si>
  <si>
    <t>721174003</t>
  </si>
  <si>
    <t>Potrubí z PP propojení potrubí DN 110</t>
  </si>
  <si>
    <t>721171915</t>
  </si>
  <si>
    <t>Potrubí z PP vsazení odbočky do hrdla DN 110</t>
  </si>
  <si>
    <t>721171905</t>
  </si>
  <si>
    <t>Potrubí z PP vsazení odbočky do hrdla DN 50</t>
  </si>
  <si>
    <t>721171903</t>
  </si>
  <si>
    <t>Potrubí z PP vsazení odbočky do hrdla DN 40</t>
  </si>
  <si>
    <t>721171902</t>
  </si>
  <si>
    <t>Demontáž potrubí z PVC do D 114</t>
  </si>
  <si>
    <t>721171808</t>
  </si>
  <si>
    <t>Demontáž potrubí z PVC do D 75</t>
  </si>
  <si>
    <t>721171803</t>
  </si>
  <si>
    <t>Potrubí z PVC krácení trub do  DN 125</t>
  </si>
  <si>
    <t>721170975</t>
  </si>
  <si>
    <t>Potrubí z PVC krácení trub DN 70</t>
  </si>
  <si>
    <t>721170973</t>
  </si>
  <si>
    <t>Potrubí z PVC krácení trub DN 50</t>
  </si>
  <si>
    <t>721170972</t>
  </si>
  <si>
    <t>Demontáž potrubí litinové do DN 100</t>
  </si>
  <si>
    <t>721140802</t>
  </si>
  <si>
    <t>Potrubí kameninové krácení trub DN 100</t>
  </si>
  <si>
    <t>721110971</t>
  </si>
  <si>
    <t>Potrubí kameninové propojení potrubí DN 125</t>
  </si>
  <si>
    <t>721110962</t>
  </si>
  <si>
    <t>Potrubí kameninové propojení potrubí DN 100</t>
  </si>
  <si>
    <t>721110961</t>
  </si>
  <si>
    <t>Demontáž potrubí kameninové do DN 200</t>
  </si>
  <si>
    <t>721110806</t>
  </si>
  <si>
    <t>Přetěsnění zátky v čistícím otvoru</t>
  </si>
  <si>
    <t>721100915</t>
  </si>
  <si>
    <t>Utěsnění víka čističe manžetou</t>
  </si>
  <si>
    <t>721100912</t>
  </si>
  <si>
    <t>Zazátkování hrdla potrubí kanalizačního</t>
  </si>
  <si>
    <t>721100911</t>
  </si>
  <si>
    <t>Přetěsnění potrubí hrdlového do DN 100</t>
  </si>
  <si>
    <t>721100902</t>
  </si>
  <si>
    <t>Zdravotechnika - vnitřní kanalizace</t>
  </si>
  <si>
    <t>721</t>
  </si>
  <si>
    <t>Příplatek k přesunu hmot 711 za zvětšený přesun do 1000 m</t>
  </si>
  <si>
    <t>998711194</t>
  </si>
  <si>
    <t>Přesun hmot pro izolace proti vodě, vlhkosti a plynům v objektech výšky do 12 m</t>
  </si>
  <si>
    <t>998711102</t>
  </si>
  <si>
    <t>Izolace proti zemní vlhkosti připevnění tvarovky pro průchodky TECHNODREN 100 mm páskou</t>
  </si>
  <si>
    <t>711792312</t>
  </si>
  <si>
    <t>Izolace proti zemní vlhkosti připevnění tvarovky rohové TECHNODREN 2 x 9 mm k folii páskou</t>
  </si>
  <si>
    <t>711792212</t>
  </si>
  <si>
    <t>Izolace proti zemní vlhkosti připevnění koutové tvarovky TECHNODREN 2 x 9 mm k folii páskou</t>
  </si>
  <si>
    <t>711792112</t>
  </si>
  <si>
    <t>Izolace proti vodě za studena svislé  těsnicí hmotou</t>
  </si>
  <si>
    <t>711413121</t>
  </si>
  <si>
    <t>Izolace proti vodě za studena vodorovné  těsnicí hmotou</t>
  </si>
  <si>
    <t>711413111</t>
  </si>
  <si>
    <t>Provedení izolace proti zemní vlhkosti pásy přitavením svislé NAIP</t>
  </si>
  <si>
    <t>711142559</t>
  </si>
  <si>
    <t>Folie jako APKORPLAN</t>
  </si>
  <si>
    <t>628331580</t>
  </si>
  <si>
    <t>Provedení izolace proti zemní vlhkosti pásy přitavením vodorovné NAIP</t>
  </si>
  <si>
    <t>711141559</t>
  </si>
  <si>
    <t>Izolace proti vodě, vlhkosti a plynům</t>
  </si>
  <si>
    <t>711</t>
  </si>
  <si>
    <t>Otlučení vnitřních omítek stěn MV nebo MVC stěn o rozsahu do 30 %</t>
  </si>
  <si>
    <t>978013141</t>
  </si>
  <si>
    <t>Otlučení vnitřních omítek MV nebo MVC stropů o rozsahu do 10 %</t>
  </si>
  <si>
    <t>978011121</t>
  </si>
  <si>
    <t>NH - stavební přípomoce nesecifikované jinde</t>
  </si>
  <si>
    <t>9771311113</t>
  </si>
  <si>
    <t>Vysekání rýh pro vodiče v omítce MV nebo MVC stěn š do 50 mm</t>
  </si>
  <si>
    <t>974082113</t>
  </si>
  <si>
    <t>Vysekání výklenků ve zdivu</t>
  </si>
  <si>
    <t>973021511</t>
  </si>
  <si>
    <t>Vybourání kanalizačního potrubí DN do 100</t>
  </si>
  <si>
    <t>969021111</t>
  </si>
  <si>
    <t>Vybourání vodovodního nebo plynového vedení DN do 125</t>
  </si>
  <si>
    <t>969011131</t>
  </si>
  <si>
    <t>Bourání podkladů pod dlažby betonových s potěrem nebo teracem tl do 100 mm pl do 1 m2</t>
  </si>
  <si>
    <t>965043321</t>
  </si>
  <si>
    <t>Bourání příček  tl do 100 mm</t>
  </si>
  <si>
    <t>962031132</t>
  </si>
  <si>
    <t>Vložky do svislých dilatačních spár tl 30 mm</t>
  </si>
  <si>
    <t>953311111</t>
  </si>
  <si>
    <t>Montáž+dodávka PROMAT požární ucpávky ve stropě potrubí nov.</t>
  </si>
  <si>
    <t>Oprava stávajících ocelových zárubní do 90/197</t>
  </si>
  <si>
    <t>642953121</t>
  </si>
  <si>
    <t>Mazanina tl do 80 mm z betonu</t>
  </si>
  <si>
    <t>Vyrovnání podkladu pro tenkovrstvé omítky tmelem</t>
  </si>
  <si>
    <t>620471941</t>
  </si>
  <si>
    <t>Oprava štukových omítek MV nebo MVC v šachtách nebo světlících v rozsahu do 30 %</t>
  </si>
  <si>
    <t>617421311</t>
  </si>
  <si>
    <t>Potažení válcovaných nosníků rabicovým pletivem s postřikem MC</t>
  </si>
  <si>
    <t>615481111</t>
  </si>
  <si>
    <t>Vnitřní omítka stěn tl 10 mm ze suché směsi POROTHERM UNIVERSAL</t>
  </si>
  <si>
    <t>612478111</t>
  </si>
  <si>
    <t>Tenkovrstvá úprava vnitřních stěn tl do 3 mm aktivovaným štukem s disperzní přilnavou přísadou</t>
  </si>
  <si>
    <t>612471413</t>
  </si>
  <si>
    <t>Příplatek k opravám vnitřních omítek stěn v rozsahu do 30 % ZKD 10 mm tloušťky</t>
  </si>
  <si>
    <t>612422391</t>
  </si>
  <si>
    <t>Oprava vnitřních omítek štukových stěn MV v rozsahu do 30 %</t>
  </si>
  <si>
    <t>612421331</t>
  </si>
  <si>
    <t>Příplatek k vnitřní omítce stěn a pilířů štukové za zahlazení povrchu ocelovým hladítkem</t>
  </si>
  <si>
    <t>612401911</t>
  </si>
  <si>
    <t>Tenkovrstvá úprava stropů  aktivovaným štukem tl do 3 mm</t>
  </si>
  <si>
    <t>Zaplentování rýh, potrubí, výklenků nebo nik ve stěnách rabicovým pletivem</t>
  </si>
  <si>
    <t>346481111</t>
  </si>
  <si>
    <t>Plentování jednostranné v do 200 mm</t>
  </si>
  <si>
    <t>346244381</t>
  </si>
  <si>
    <t>Zazdívka otvorů pl 1 m2 v příčkách nebo stěnách z tvárnic POROTHERM P+D tl 175 mm</t>
  </si>
  <si>
    <t>340238223</t>
  </si>
  <si>
    <t>Vyrovnání nerovného povrchu zdiva tl do 30 mm maltou</t>
  </si>
  <si>
    <t>319201311</t>
  </si>
  <si>
    <t>Vyzdívka cihelná</t>
  </si>
  <si>
    <t>317234410</t>
  </si>
  <si>
    <t>Stavba:   Rrekonstrukce sociálního zařízení obj.B - Olšanská 2, Praha 3</t>
  </si>
  <si>
    <t xml:space="preserve">Skříně vestavné do 2400x400 v=220 posuv •kvalitní lamino tloušťka 22 mm  firmy  -  Egger;Kronospan profi hliníkový posuvní systém  Pro Alu  se zárukou 5 let•plastové odolné abs hrany
</t>
  </si>
  <si>
    <t xml:space="preserve">Skříně vestavné do 1600x600 posuv v=260. •kvalitní lamino tloušťka 22 mm  firmy  -  Egger;Kronospan•profi hliníkový posuvní systém  Pro Alu  se zárukou 5 let•plastové odolné abs hrany
</t>
  </si>
  <si>
    <t xml:space="preserve">Skříně vestavné do 600x800 v=260 horní skř.otv. •kvalitní lamino tloušťka 22 mm  firmy  -  Egger;Kronospan•profi hliníkový posuvní systém  Pro Alu  se zárukou 5 let•plastové odolné abs hrany
</t>
  </si>
  <si>
    <t>Cenová kalkulace musí zahrnovat veškeré předpokládané i nepředpokládané náklady spojené s úplným dokončením stavby</t>
  </si>
  <si>
    <t xml:space="preserve">1.     Stavbou se rozumí úplné provedení všech stavebních a montážních prací a konstrukcí včetně dodávek potřebných materiálů a zařízení nezbytných pro řádné dokončení díla, dále provedení všech činností souvisejících s dodávkou stavebních a montážních prací a konstrukcí, jejichž provedení je pro řádné dokončení díla nezbytné (např. zařízení staveniště, bezpečnostní opatření, údržba zakrytí vnitřních i veřejných ploch a komunikací apod.), a to vše v souladu s požadavky objednatele  </t>
  </si>
  <si>
    <t>2.     Zhotovitel musí do jednotlivých jednotkových cen musí zahrnou i režijní a jiné náklady, spojené s realizací díla ( např. zajištění povolení k vjezdu do lázeňské zóny, vybudování sociálního zařízení, staveniště, vyvzorkování, náklady na denní úklid, přesuny, enetgie a pod.)</t>
  </si>
  <si>
    <t xml:space="preserve">3.     Předmět díla a cena díla mimo jiné zahrnuje:  </t>
  </si>
  <si>
    <t xml:space="preserve">3.1.       Náklady a správní poplatky veškerých úředních nebo jinak nezbytných zkoumání, odběrů a přezkoumání vlastností, získání povolení, registrací a požadavků, certifikátů a úředních zkoušek a rozhodnutí k uvedení předmětu díla do provozu, zkušebního provozu a trvalého provozu a užívání. </t>
  </si>
  <si>
    <t xml:space="preserve">3.2.       Odstraňování stavební suti, zbytků stavby, jakož i odstranění a likvidaci obalových materiálů, které by se mohly objevit při provádění stavebního díla dle této Smlouvy, ode dne zahájení prací do doby předání a převzetí díla. Práce budou prováděny v souladu se zákonem č. 185/2001 Sb., o odpadech, ve znění pozdějších předpisů. </t>
  </si>
  <si>
    <t>3.3.       Řádný úklid na staveništi po dokončení pracovní směny. Nebude-li udržován pořádek, provede úklid Objednatel na náklady Zhotovitele.</t>
  </si>
  <si>
    <t>3.4.       Předání dokladů na použité materiály a výrobky, osvědčení vyplývající z norem a zákona č. 22/1997 Sb. o technických požadavcích na výrobky a o změně a doplnění některých zákonů, ve znění pozdějších předpisů a nařízení vlády č. 163/2002, kterým se stanoví technické požadavky na vybrané stavební výrobky.</t>
  </si>
  <si>
    <t xml:space="preserve">3.5.       Provedení předmětu díla včetně všech pomocných konstrukcí, spojovacích konstrukcí, materiálů, prací a veškerých nákladů na řádné a kompletní zhotovení předmětu díla a uvedení díla do provozu, a to dle Projektové dokumentace a v souladu se všemi povoleními a rozhodnutími správních a jiných orgánů. </t>
  </si>
  <si>
    <t xml:space="preserve">3.6.       Provedení souvisejících plnění a prací, které jsou potřebné k řádnému dokončení a zhotovení díla včetně všech předepsaných dokumentů. </t>
  </si>
  <si>
    <t>3.7.       Zajištění dopravního opatření, případně veškerých dalších povolení potřebných k řádnému provedení díla. Veškeré administrativní a správní poplatky, včetně všech úhrad správcům sítí, živnostenskému úřadu, státním a místním orgánům, úhrady, poplatky a majetkové sankce za poškození životního prostředí jsou již zahrnuty v ceně díla.</t>
  </si>
  <si>
    <t xml:space="preserve">3.8.       Provedení potřebných pomocných konstrukcí, dočasných staveb, přechodných meziproduktů provedení předepsaných zkoušek, vyhotovení resp. zajištění dokumentů, požadovaných touto Smlouvou a obecně závaznými právními předpisy. </t>
  </si>
  <si>
    <t xml:space="preserve">3.9.       Předkládání vzorků materiálu zařizovacích předmětů a veškerého použitého materiálu k odsouhlasení Objednateli.  U technických zařízení musí Zhotovitel předložit servisní smlouvu o údržbě, s cenami za údržbu. </t>
  </si>
  <si>
    <t xml:space="preserve">3.10.   Označení Staveniště po celou dobu realizace informační tabulí s prvky publicity ROP Severozápad (dodávka zhotovitele) o velikosti 3 x 2 m s uvedením základních údajů o stavbě, dále o investorovi, dodavateli a technickém dozoru investora. Konkrétní grafické a technické řešení tabule podléhá schválení objednatele. </t>
  </si>
  <si>
    <t>3.11.   Zhotoviel  si musí prověřit úplnost výkazu výměr a množství zde uvedená. Na vícepráce nemá nárok. Případné rozdíly musí zahrnout do jednotkových cen.</t>
  </si>
  <si>
    <t xml:space="preserve">3.12.   Dílo zahrnuje všechny práce a dodávky, jež jsou obsaženy alespoň v jednom z dokumentů zahrnující tuto Smlouvu včetně příloh. Dílo též zahrnuje všechna ostatní související plnění a práce podmiňující řádné dokončení díla, tzn., aby dílo bylo plně funkční, schopno kolaudace a mělo parametry stanovené projektovou dokumentací, požadavky dotčených orgánů a zadavatele. to vše na náklad a nebezpečí Zhotovitele. </t>
  </si>
  <si>
    <t xml:space="preserve">4.     Zhotovitel prohlašuje, že se seznámil s veškerými podklady k této stavbě, s jejími přílohami a projektovou dokumentací. Zhotovitel prohlašuje, že je mu znám časový průběh a věcný, resp. technický postup potřebných prací. Zhotovitel prohlašuje, že na základě jím zjištěných skutečností a na základě zodpovědného prostudování výše uvedené dokumentace je provedení díla dle této Smlouvy možné a přebírá tímto na sebe nebezpečí případných nesprávností projektové dokumentace a Objednatelem poskytnutých dokladů. </t>
  </si>
  <si>
    <t>Rekonstrukce sociálního zařízení obj.B –                                    Olšanská 2, Praha 3</t>
  </si>
  <si>
    <t>Slepý rozpočet</t>
  </si>
  <si>
    <t>DSPS</t>
  </si>
  <si>
    <t xml:space="preserve">MV ČR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</si>
</sst>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##0;\-###0"/>
    <numFmt numFmtId="168" formatCode="0.00%;\-0.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;\-#,##0.0"/>
    <numFmt numFmtId="174" formatCode="[$-405]dddd\ d\.\ mmmm\ yyyy"/>
  </numFmts>
  <fonts count="67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YR"/>
      <family val="0"/>
    </font>
    <font>
      <sz val="10"/>
      <name val="Gill Sans MT Condensed"/>
      <family val="2"/>
    </font>
    <font>
      <sz val="10"/>
      <name val="Arial"/>
      <family val="2"/>
    </font>
    <font>
      <sz val="8"/>
      <name val="Gill Sans MT Condensed"/>
      <family val="2"/>
    </font>
    <font>
      <sz val="8"/>
      <name val="Arial"/>
      <family val="2"/>
    </font>
    <font>
      <sz val="7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b/>
      <sz val="10"/>
      <name val="Arial"/>
      <family val="2"/>
    </font>
    <font>
      <b/>
      <sz val="8"/>
      <name val="Gill Sans MT Condensed"/>
      <family val="2"/>
    </font>
    <font>
      <b/>
      <sz val="14"/>
      <name val="Gill Sans MT Condensed"/>
      <family val="2"/>
    </font>
    <font>
      <b/>
      <u val="single"/>
      <sz val="8"/>
      <color indexed="10"/>
      <name val="Arial CE"/>
      <family val="2"/>
    </font>
    <font>
      <i/>
      <sz val="8"/>
      <color indexed="12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21"/>
      <name val="Gill Sans MT Condensed"/>
      <family val="2"/>
    </font>
    <font>
      <b/>
      <sz val="11"/>
      <color indexed="21"/>
      <name val="Gill Sans MT Condensed"/>
      <family val="2"/>
    </font>
    <font>
      <b/>
      <sz val="10"/>
      <color indexed="21"/>
      <name val="Gill Sans MT Condensed"/>
      <family val="2"/>
    </font>
    <font>
      <b/>
      <sz val="12"/>
      <color indexed="21"/>
      <name val="Gill Sans MT Condensed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name val="Gill Sans MT Condensed"/>
      <family val="2"/>
    </font>
    <font>
      <b/>
      <sz val="36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theme="8" tint="-0.4999699890613556"/>
      <name val="Gill Sans MT Condensed"/>
      <family val="2"/>
    </font>
    <font>
      <b/>
      <sz val="11"/>
      <color theme="8" tint="-0.4999699890613556"/>
      <name val="Gill Sans MT Condensed"/>
      <family val="2"/>
    </font>
    <font>
      <b/>
      <sz val="10"/>
      <color theme="8" tint="-0.4999699890613556"/>
      <name val="Gill Sans MT Condensed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8" tint="-0.4999699890613556"/>
      <name val="Gill Sans MT Condense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 applyAlignment="0">
      <protection locked="0"/>
    </xf>
    <xf numFmtId="0" fontId="18" fillId="0" borderId="0" applyProtection="0">
      <alignment/>
    </xf>
    <xf numFmtId="0" fontId="44" fillId="0" borderId="0">
      <alignment/>
      <protection/>
    </xf>
    <xf numFmtId="0" fontId="6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18" fillId="0" borderId="0" applyProtection="0">
      <alignment/>
    </xf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5">
    <xf numFmtId="0" fontId="0" fillId="0" borderId="0" xfId="0" applyAlignment="1">
      <alignment vertical="top"/>
    </xf>
    <xf numFmtId="0" fontId="5" fillId="0" borderId="10" xfId="45" applyFont="1" applyBorder="1" applyAlignment="1" applyProtection="1">
      <alignment horizontal="left"/>
      <protection/>
    </xf>
    <xf numFmtId="0" fontId="5" fillId="0" borderId="11" xfId="45" applyFont="1" applyBorder="1" applyAlignment="1" applyProtection="1">
      <alignment horizontal="left"/>
      <protection/>
    </xf>
    <xf numFmtId="0" fontId="5" fillId="33" borderId="11" xfId="45" applyFont="1" applyFill="1" applyBorder="1" applyAlignment="1" applyProtection="1">
      <alignment horizontal="left"/>
      <protection/>
    </xf>
    <xf numFmtId="0" fontId="6" fillId="0" borderId="12" xfId="45" applyFont="1" applyBorder="1" applyAlignment="1" applyProtection="1">
      <alignment horizontal="left"/>
      <protection/>
    </xf>
    <xf numFmtId="0" fontId="5" fillId="0" borderId="13" xfId="45" applyFont="1" applyBorder="1" applyAlignment="1" applyProtection="1">
      <alignment horizontal="left"/>
      <protection/>
    </xf>
    <xf numFmtId="0" fontId="5" fillId="0" borderId="0" xfId="45" applyFont="1" applyAlignment="1" applyProtection="1">
      <alignment horizontal="left"/>
      <protection/>
    </xf>
    <xf numFmtId="0" fontId="61" fillId="0" borderId="0" xfId="45" applyFont="1" applyAlignment="1" applyProtection="1">
      <alignment horizontal="left"/>
      <protection/>
    </xf>
    <xf numFmtId="0" fontId="5" fillId="33" borderId="0" xfId="45" applyFont="1" applyFill="1" applyAlignment="1" applyProtection="1">
      <alignment horizontal="left"/>
      <protection/>
    </xf>
    <xf numFmtId="0" fontId="6" fillId="0" borderId="14" xfId="45" applyFont="1" applyBorder="1" applyAlignment="1" applyProtection="1">
      <alignment horizontal="left"/>
      <protection/>
    </xf>
    <xf numFmtId="0" fontId="5" fillId="0" borderId="15" xfId="45" applyFont="1" applyBorder="1" applyAlignment="1" applyProtection="1">
      <alignment horizontal="left"/>
      <protection/>
    </xf>
    <xf numFmtId="0" fontId="5" fillId="0" borderId="16" xfId="45" applyFont="1" applyBorder="1" applyAlignment="1" applyProtection="1">
      <alignment horizontal="left"/>
      <protection/>
    </xf>
    <xf numFmtId="0" fontId="5" fillId="33" borderId="16" xfId="45" applyFont="1" applyFill="1" applyBorder="1" applyAlignment="1" applyProtection="1">
      <alignment horizontal="left"/>
      <protection/>
    </xf>
    <xf numFmtId="0" fontId="6" fillId="0" borderId="17" xfId="45" applyFont="1" applyBorder="1" applyAlignment="1" applyProtection="1">
      <alignment horizontal="left"/>
      <protection/>
    </xf>
    <xf numFmtId="0" fontId="7" fillId="6" borderId="10" xfId="45" applyFont="1" applyFill="1" applyBorder="1" applyAlignment="1" applyProtection="1">
      <alignment horizontal="left" vertical="center"/>
      <protection/>
    </xf>
    <xf numFmtId="0" fontId="7" fillId="6" borderId="11" xfId="45" applyFont="1" applyFill="1" applyBorder="1" applyAlignment="1" applyProtection="1">
      <alignment horizontal="left" vertical="center"/>
      <protection/>
    </xf>
    <xf numFmtId="0" fontId="7" fillId="33" borderId="11" xfId="45" applyFont="1" applyFill="1" applyBorder="1" applyAlignment="1" applyProtection="1">
      <alignment horizontal="left" vertical="center"/>
      <protection/>
    </xf>
    <xf numFmtId="0" fontId="8" fillId="0" borderId="12" xfId="45" applyFont="1" applyBorder="1" applyAlignment="1" applyProtection="1">
      <alignment horizontal="left" vertical="center"/>
      <protection/>
    </xf>
    <xf numFmtId="0" fontId="7" fillId="6" borderId="13" xfId="45" applyFont="1" applyFill="1" applyBorder="1" applyAlignment="1" applyProtection="1">
      <alignment horizontal="left" vertical="center"/>
      <protection/>
    </xf>
    <xf numFmtId="0" fontId="7" fillId="6" borderId="0" xfId="45" applyFont="1" applyFill="1" applyAlignment="1" applyProtection="1">
      <alignment horizontal="left" vertical="center"/>
      <protection/>
    </xf>
    <xf numFmtId="0" fontId="7" fillId="6" borderId="0" xfId="45" applyFont="1" applyFill="1" applyBorder="1" applyAlignment="1" applyProtection="1">
      <alignment horizontal="left" vertical="center"/>
      <protection/>
    </xf>
    <xf numFmtId="0" fontId="7" fillId="33" borderId="0" xfId="45" applyFont="1" applyFill="1" applyBorder="1" applyAlignment="1" applyProtection="1">
      <alignment horizontal="left" vertical="center"/>
      <protection/>
    </xf>
    <xf numFmtId="0" fontId="8" fillId="0" borderId="14" xfId="45" applyFont="1" applyBorder="1" applyAlignment="1" applyProtection="1">
      <alignment horizontal="left" vertical="center"/>
      <protection/>
    </xf>
    <xf numFmtId="0" fontId="7" fillId="33" borderId="18" xfId="45" applyFont="1" applyFill="1" applyBorder="1" applyAlignment="1" applyProtection="1">
      <alignment horizontal="left" vertical="center"/>
      <protection/>
    </xf>
    <xf numFmtId="0" fontId="7" fillId="33" borderId="19" xfId="45" applyFont="1" applyFill="1" applyBorder="1" applyAlignment="1" applyProtection="1">
      <alignment horizontal="left" vertical="center"/>
      <protection/>
    </xf>
    <xf numFmtId="0" fontId="9" fillId="33" borderId="0" xfId="45" applyFont="1" applyFill="1" applyAlignment="1" applyProtection="1">
      <alignment horizontal="left" vertical="center"/>
      <protection/>
    </xf>
    <xf numFmtId="0" fontId="7" fillId="6" borderId="20" xfId="45" applyFont="1" applyFill="1" applyBorder="1" applyAlignment="1" applyProtection="1">
      <alignment horizontal="left" vertical="center"/>
      <protection/>
    </xf>
    <xf numFmtId="0" fontId="7" fillId="6" borderId="15" xfId="45" applyFont="1" applyFill="1" applyBorder="1" applyAlignment="1" applyProtection="1">
      <alignment horizontal="left" vertical="center"/>
      <protection/>
    </xf>
    <xf numFmtId="0" fontId="7" fillId="6" borderId="16" xfId="45" applyFont="1" applyFill="1" applyBorder="1" applyAlignment="1" applyProtection="1">
      <alignment horizontal="left" vertical="center"/>
      <protection/>
    </xf>
    <xf numFmtId="0" fontId="7" fillId="33" borderId="16" xfId="45" applyFont="1" applyFill="1" applyBorder="1" applyAlignment="1" applyProtection="1">
      <alignment horizontal="left" vertical="center"/>
      <protection/>
    </xf>
    <xf numFmtId="0" fontId="8" fillId="0" borderId="17" xfId="45" applyFont="1" applyBorder="1" applyAlignment="1" applyProtection="1">
      <alignment horizontal="left" vertical="center"/>
      <protection/>
    </xf>
    <xf numFmtId="0" fontId="7" fillId="0" borderId="21" xfId="45" applyFont="1" applyBorder="1" applyAlignment="1" applyProtection="1">
      <alignment horizontal="left" vertical="center"/>
      <protection/>
    </xf>
    <xf numFmtId="0" fontId="7" fillId="0" borderId="22" xfId="45" applyFont="1" applyBorder="1" applyAlignment="1" applyProtection="1">
      <alignment horizontal="left" vertical="center"/>
      <protection/>
    </xf>
    <xf numFmtId="0" fontId="10" fillId="0" borderId="22" xfId="45" applyFont="1" applyBorder="1" applyAlignment="1" applyProtection="1">
      <alignment horizontal="left" vertical="center"/>
      <protection/>
    </xf>
    <xf numFmtId="0" fontId="8" fillId="0" borderId="23" xfId="45" applyFont="1" applyBorder="1" applyAlignment="1" applyProtection="1">
      <alignment horizontal="left" vertical="center"/>
      <protection/>
    </xf>
    <xf numFmtId="0" fontId="7" fillId="0" borderId="24" xfId="45" applyFont="1" applyBorder="1" applyAlignment="1" applyProtection="1">
      <alignment horizontal="left" vertical="center"/>
      <protection/>
    </xf>
    <xf numFmtId="0" fontId="7" fillId="0" borderId="25" xfId="45" applyFont="1" applyBorder="1" applyAlignment="1" applyProtection="1">
      <alignment horizontal="left" vertical="center"/>
      <protection/>
    </xf>
    <xf numFmtId="0" fontId="7" fillId="0" borderId="26" xfId="45" applyFont="1" applyBorder="1" applyAlignment="1" applyProtection="1">
      <alignment horizontal="left" vertical="center"/>
      <protection/>
    </xf>
    <xf numFmtId="0" fontId="7" fillId="0" borderId="27" xfId="45" applyFont="1" applyBorder="1" applyAlignment="1" applyProtection="1">
      <alignment horizontal="left" vertical="center"/>
      <protection/>
    </xf>
    <xf numFmtId="0" fontId="8" fillId="0" borderId="28" xfId="45" applyFont="1" applyBorder="1" applyAlignment="1" applyProtection="1">
      <alignment horizontal="left" vertical="center"/>
      <protection/>
    </xf>
    <xf numFmtId="167" fontId="5" fillId="0" borderId="29" xfId="45" applyNumberFormat="1" applyFont="1" applyBorder="1" applyAlignment="1" applyProtection="1">
      <alignment horizontal="right" vertical="center"/>
      <protection/>
    </xf>
    <xf numFmtId="167" fontId="5" fillId="0" borderId="30" xfId="45" applyNumberFormat="1" applyFont="1" applyBorder="1" applyAlignment="1" applyProtection="1">
      <alignment horizontal="right" vertical="center"/>
      <protection/>
    </xf>
    <xf numFmtId="164" fontId="5" fillId="0" borderId="31" xfId="45" applyNumberFormat="1" applyFont="1" applyBorder="1" applyAlignment="1" applyProtection="1">
      <alignment horizontal="right" vertical="center"/>
      <protection/>
    </xf>
    <xf numFmtId="164" fontId="5" fillId="0" borderId="32" xfId="45" applyNumberFormat="1" applyFont="1" applyBorder="1" applyAlignment="1" applyProtection="1">
      <alignment horizontal="right" vertical="center"/>
      <protection/>
    </xf>
    <xf numFmtId="167" fontId="5" fillId="0" borderId="31" xfId="45" applyNumberFormat="1" applyFont="1" applyBorder="1" applyAlignment="1" applyProtection="1">
      <alignment horizontal="right" vertical="center"/>
      <protection/>
    </xf>
    <xf numFmtId="167" fontId="5" fillId="0" borderId="32" xfId="45" applyNumberFormat="1" applyFont="1" applyBorder="1" applyAlignment="1" applyProtection="1">
      <alignment horizontal="right" vertical="center"/>
      <protection/>
    </xf>
    <xf numFmtId="164" fontId="5" fillId="0" borderId="30" xfId="45" applyNumberFormat="1" applyFont="1" applyBorder="1" applyAlignment="1" applyProtection="1">
      <alignment horizontal="right" vertical="center"/>
      <protection/>
    </xf>
    <xf numFmtId="167" fontId="6" fillId="0" borderId="33" xfId="45" applyNumberFormat="1" applyFont="1" applyBorder="1" applyAlignment="1" applyProtection="1">
      <alignment horizontal="right" vertical="center"/>
      <protection/>
    </xf>
    <xf numFmtId="0" fontId="10" fillId="0" borderId="22" xfId="45" applyFont="1" applyBorder="1" applyAlignment="1" applyProtection="1">
      <alignment horizontal="left" vertical="center" wrapText="1"/>
      <protection/>
    </xf>
    <xf numFmtId="0" fontId="11" fillId="0" borderId="24" xfId="45" applyFont="1" applyBorder="1" applyAlignment="1" applyProtection="1">
      <alignment horizontal="left" vertical="center"/>
      <protection/>
    </xf>
    <xf numFmtId="0" fontId="11" fillId="0" borderId="26" xfId="45" applyFont="1" applyBorder="1" applyAlignment="1" applyProtection="1">
      <alignment horizontal="left" vertical="center"/>
      <protection/>
    </xf>
    <xf numFmtId="0" fontId="10" fillId="18" borderId="27" xfId="45" applyFont="1" applyFill="1" applyBorder="1" applyAlignment="1" applyProtection="1">
      <alignment horizontal="left" vertical="center"/>
      <protection/>
    </xf>
    <xf numFmtId="0" fontId="10" fillId="18" borderId="25" xfId="45" applyFont="1" applyFill="1" applyBorder="1" applyAlignment="1" applyProtection="1">
      <alignment horizontal="left" vertical="center"/>
      <protection/>
    </xf>
    <xf numFmtId="0" fontId="10" fillId="0" borderId="28" xfId="45" applyFont="1" applyBorder="1" applyAlignment="1" applyProtection="1">
      <alignment horizontal="left" vertical="center"/>
      <protection/>
    </xf>
    <xf numFmtId="0" fontId="10" fillId="0" borderId="26" xfId="45" applyFont="1" applyBorder="1" applyAlignment="1" applyProtection="1">
      <alignment horizontal="left" vertical="center"/>
      <protection/>
    </xf>
    <xf numFmtId="0" fontId="10" fillId="0" borderId="25" xfId="45" applyFont="1" applyBorder="1" applyAlignment="1" applyProtection="1">
      <alignment horizontal="left" vertical="center"/>
      <protection/>
    </xf>
    <xf numFmtId="0" fontId="12" fillId="0" borderId="28" xfId="45" applyFont="1" applyBorder="1" applyAlignment="1" applyProtection="1">
      <alignment horizontal="left" vertical="center"/>
      <protection/>
    </xf>
    <xf numFmtId="0" fontId="7" fillId="0" borderId="34" xfId="45" applyFont="1" applyBorder="1" applyAlignment="1" applyProtection="1">
      <alignment horizontal="center" vertical="center"/>
      <protection/>
    </xf>
    <xf numFmtId="0" fontId="13" fillId="0" borderId="35" xfId="45" applyFont="1" applyBorder="1" applyAlignment="1" applyProtection="1">
      <alignment horizontal="left" vertical="center"/>
      <protection/>
    </xf>
    <xf numFmtId="0" fontId="7" fillId="0" borderId="36" xfId="45" applyFont="1" applyBorder="1" applyAlignment="1" applyProtection="1">
      <alignment horizontal="left" vertical="center"/>
      <protection/>
    </xf>
    <xf numFmtId="0" fontId="7" fillId="0" borderId="37" xfId="45" applyFont="1" applyBorder="1" applyAlignment="1" applyProtection="1">
      <alignment horizontal="left" vertical="center"/>
      <protection/>
    </xf>
    <xf numFmtId="164" fontId="5" fillId="0" borderId="38" xfId="45" applyNumberFormat="1" applyFont="1" applyBorder="1" applyAlignment="1" applyProtection="1">
      <alignment horizontal="right" vertical="center"/>
      <protection/>
    </xf>
    <xf numFmtId="0" fontId="7" fillId="0" borderId="39" xfId="45" applyFont="1" applyBorder="1" applyAlignment="1" applyProtection="1">
      <alignment horizontal="left" vertical="center"/>
      <protection/>
    </xf>
    <xf numFmtId="0" fontId="7" fillId="0" borderId="38" xfId="45" applyFont="1" applyBorder="1" applyAlignment="1" applyProtection="1">
      <alignment horizontal="left" vertical="center"/>
      <protection/>
    </xf>
    <xf numFmtId="0" fontId="7" fillId="0" borderId="40" xfId="45" applyFont="1" applyBorder="1" applyAlignment="1" applyProtection="1">
      <alignment horizontal="left" vertical="center"/>
      <protection/>
    </xf>
    <xf numFmtId="167" fontId="5" fillId="0" borderId="41" xfId="45" applyNumberFormat="1" applyFont="1" applyBorder="1" applyAlignment="1" applyProtection="1">
      <alignment horizontal="right" vertical="center"/>
      <protection/>
    </xf>
    <xf numFmtId="0" fontId="7" fillId="0" borderId="41" xfId="45" applyFont="1" applyBorder="1" applyAlignment="1" applyProtection="1">
      <alignment horizontal="left" vertical="center"/>
      <protection/>
    </xf>
    <xf numFmtId="168" fontId="7" fillId="0" borderId="37" xfId="45" applyNumberFormat="1" applyFont="1" applyBorder="1" applyAlignment="1" applyProtection="1">
      <alignment horizontal="right" vertical="center"/>
      <protection/>
    </xf>
    <xf numFmtId="0" fontId="8" fillId="0" borderId="39" xfId="45" applyFont="1" applyBorder="1" applyAlignment="1" applyProtection="1">
      <alignment horizontal="left" vertical="center"/>
      <protection/>
    </xf>
    <xf numFmtId="0" fontId="7" fillId="0" borderId="42" xfId="45" applyFont="1" applyBorder="1" applyAlignment="1" applyProtection="1">
      <alignment horizontal="left" vertical="center"/>
      <protection/>
    </xf>
    <xf numFmtId="0" fontId="7" fillId="0" borderId="43" xfId="45" applyFont="1" applyBorder="1" applyAlignment="1" applyProtection="1">
      <alignment horizontal="left" vertical="center"/>
      <protection/>
    </xf>
    <xf numFmtId="0" fontId="7" fillId="0" borderId="0" xfId="45" applyFont="1" applyAlignment="1" applyProtection="1">
      <alignment horizontal="left" vertical="center"/>
      <protection/>
    </xf>
    <xf numFmtId="0" fontId="7" fillId="0" borderId="44" xfId="45" applyFont="1" applyBorder="1" applyAlignment="1" applyProtection="1">
      <alignment horizontal="center" vertical="center"/>
      <protection/>
    </xf>
    <xf numFmtId="0" fontId="13" fillId="0" borderId="38" xfId="45" applyFont="1" applyBorder="1" applyAlignment="1" applyProtection="1">
      <alignment horizontal="left" vertical="center"/>
      <protection/>
    </xf>
    <xf numFmtId="0" fontId="7" fillId="0" borderId="23" xfId="45" applyFont="1" applyBorder="1" applyAlignment="1" applyProtection="1">
      <alignment horizontal="left" vertical="center"/>
      <protection/>
    </xf>
    <xf numFmtId="167" fontId="5" fillId="0" borderId="23" xfId="45" applyNumberFormat="1" applyFont="1" applyBorder="1" applyAlignment="1" applyProtection="1">
      <alignment horizontal="right" vertical="center"/>
      <protection/>
    </xf>
    <xf numFmtId="0" fontId="7" fillId="0" borderId="45" xfId="45" applyFont="1" applyBorder="1" applyAlignment="1" applyProtection="1">
      <alignment horizontal="center" vertical="center"/>
      <protection/>
    </xf>
    <xf numFmtId="0" fontId="7" fillId="0" borderId="32" xfId="45" applyFont="1" applyBorder="1" applyAlignment="1" applyProtection="1">
      <alignment horizontal="left" vertical="center"/>
      <protection/>
    </xf>
    <xf numFmtId="0" fontId="7" fillId="0" borderId="30" xfId="45" applyFont="1" applyBorder="1" applyAlignment="1" applyProtection="1">
      <alignment horizontal="left" vertical="center"/>
      <protection/>
    </xf>
    <xf numFmtId="0" fontId="7" fillId="0" borderId="31" xfId="45" applyFont="1" applyBorder="1" applyAlignment="1" applyProtection="1">
      <alignment horizontal="left" vertical="center"/>
      <protection/>
    </xf>
    <xf numFmtId="164" fontId="5" fillId="0" borderId="46" xfId="45" applyNumberFormat="1" applyFont="1" applyBorder="1" applyAlignment="1" applyProtection="1">
      <alignment horizontal="right" vertical="center"/>
      <protection/>
    </xf>
    <xf numFmtId="0" fontId="7" fillId="0" borderId="17" xfId="45" applyFont="1" applyBorder="1" applyAlignment="1" applyProtection="1">
      <alignment horizontal="left" vertical="center"/>
      <protection/>
    </xf>
    <xf numFmtId="164" fontId="5" fillId="0" borderId="22" xfId="45" applyNumberFormat="1" applyFont="1" applyBorder="1" applyAlignment="1" applyProtection="1">
      <alignment horizontal="right" vertical="center"/>
      <protection/>
    </xf>
    <xf numFmtId="167" fontId="5" fillId="0" borderId="16" xfId="45" applyNumberFormat="1" applyFont="1" applyBorder="1" applyAlignment="1" applyProtection="1">
      <alignment horizontal="right" vertical="center"/>
      <protection/>
    </xf>
    <xf numFmtId="0" fontId="10" fillId="0" borderId="10" xfId="45" applyFont="1" applyBorder="1" applyAlignment="1" applyProtection="1">
      <alignment horizontal="left" vertical="top"/>
      <protection/>
    </xf>
    <xf numFmtId="0" fontId="7" fillId="0" borderId="11" xfId="45" applyFont="1" applyBorder="1" applyAlignment="1" applyProtection="1">
      <alignment horizontal="left" vertical="center"/>
      <protection/>
    </xf>
    <xf numFmtId="0" fontId="7" fillId="0" borderId="47" xfId="45" applyFont="1" applyBorder="1" applyAlignment="1" applyProtection="1">
      <alignment horizontal="left" vertical="center"/>
      <protection/>
    </xf>
    <xf numFmtId="0" fontId="7" fillId="0" borderId="48" xfId="45" applyFont="1" applyBorder="1" applyAlignment="1" applyProtection="1">
      <alignment horizontal="left" vertical="center"/>
      <protection/>
    </xf>
    <xf numFmtId="0" fontId="7" fillId="18" borderId="25" xfId="45" applyFont="1" applyFill="1" applyBorder="1" applyAlignment="1" applyProtection="1">
      <alignment horizontal="left" vertical="center"/>
      <protection/>
    </xf>
    <xf numFmtId="0" fontId="7" fillId="0" borderId="13" xfId="45" applyFont="1" applyBorder="1" applyAlignment="1" applyProtection="1">
      <alignment horizontal="left" vertical="center"/>
      <protection/>
    </xf>
    <xf numFmtId="0" fontId="7" fillId="0" borderId="49" xfId="45" applyFont="1" applyBorder="1" applyAlignment="1" applyProtection="1">
      <alignment horizontal="left" vertical="center"/>
      <protection/>
    </xf>
    <xf numFmtId="0" fontId="7" fillId="0" borderId="50" xfId="45" applyFont="1" applyBorder="1" applyAlignment="1" applyProtection="1">
      <alignment horizontal="left" vertical="center"/>
      <protection/>
    </xf>
    <xf numFmtId="0" fontId="62" fillId="6" borderId="38" xfId="45" applyFont="1" applyFill="1" applyBorder="1" applyAlignment="1" applyProtection="1">
      <alignment horizontal="left" vertical="center"/>
      <protection/>
    </xf>
    <xf numFmtId="0" fontId="7" fillId="6" borderId="41" xfId="45" applyFont="1" applyFill="1" applyBorder="1" applyAlignment="1" applyProtection="1">
      <alignment horizontal="left" vertical="center"/>
      <protection/>
    </xf>
    <xf numFmtId="0" fontId="7" fillId="6" borderId="40" xfId="45" applyFont="1" applyFill="1" applyBorder="1" applyAlignment="1" applyProtection="1">
      <alignment horizontal="left" vertical="center"/>
      <protection/>
    </xf>
    <xf numFmtId="166" fontId="63" fillId="0" borderId="21" xfId="45" applyNumberFormat="1" applyFont="1" applyBorder="1" applyAlignment="1" applyProtection="1">
      <alignment horizontal="right" vertical="center"/>
      <protection/>
    </xf>
    <xf numFmtId="0" fontId="7" fillId="0" borderId="51" xfId="45" applyFont="1" applyBorder="1" applyAlignment="1" applyProtection="1">
      <alignment horizontal="left"/>
      <protection/>
    </xf>
    <xf numFmtId="0" fontId="7" fillId="0" borderId="52" xfId="45" applyFont="1" applyBorder="1" applyAlignment="1" applyProtection="1">
      <alignment horizontal="left" vertical="center"/>
      <protection/>
    </xf>
    <xf numFmtId="0" fontId="7" fillId="0" borderId="42" xfId="45" applyFont="1" applyBorder="1" applyAlignment="1" applyProtection="1">
      <alignment horizontal="left"/>
      <protection/>
    </xf>
    <xf numFmtId="167" fontId="7" fillId="0" borderId="38" xfId="45" applyNumberFormat="1" applyFont="1" applyBorder="1" applyAlignment="1" applyProtection="1">
      <alignment horizontal="right" vertical="center"/>
      <protection/>
    </xf>
    <xf numFmtId="2" fontId="7" fillId="0" borderId="41" xfId="45" applyNumberFormat="1" applyFont="1" applyBorder="1" applyAlignment="1" applyProtection="1">
      <alignment horizontal="right" vertical="center"/>
      <protection/>
    </xf>
    <xf numFmtId="166" fontId="5" fillId="0" borderId="42" xfId="45" applyNumberFormat="1" applyFont="1" applyBorder="1" applyAlignment="1" applyProtection="1">
      <alignment horizontal="right" vertical="center"/>
      <protection/>
    </xf>
    <xf numFmtId="0" fontId="8" fillId="0" borderId="53" xfId="45" applyFont="1" applyBorder="1" applyAlignment="1" applyProtection="1">
      <alignment horizontal="left" vertical="center"/>
      <protection/>
    </xf>
    <xf numFmtId="0" fontId="10" fillId="0" borderId="54" xfId="45" applyFont="1" applyBorder="1" applyAlignment="1" applyProtection="1">
      <alignment horizontal="left" vertical="top"/>
      <protection/>
    </xf>
    <xf numFmtId="0" fontId="7" fillId="0" borderId="55" xfId="45" applyFont="1" applyBorder="1" applyAlignment="1" applyProtection="1">
      <alignment horizontal="left" vertical="center"/>
      <protection/>
    </xf>
    <xf numFmtId="0" fontId="7" fillId="0" borderId="35" xfId="45" applyFont="1" applyBorder="1" applyAlignment="1" applyProtection="1">
      <alignment horizontal="left" vertical="center"/>
      <protection/>
    </xf>
    <xf numFmtId="166" fontId="7" fillId="0" borderId="41" xfId="45" applyNumberFormat="1" applyFont="1" applyBorder="1" applyAlignment="1" applyProtection="1">
      <alignment horizontal="right" vertical="center"/>
      <protection/>
    </xf>
    <xf numFmtId="166" fontId="5" fillId="0" borderId="38" xfId="45" applyNumberFormat="1" applyFont="1" applyBorder="1" applyAlignment="1" applyProtection="1">
      <alignment horizontal="right" vertical="center"/>
      <protection/>
    </xf>
    <xf numFmtId="0" fontId="10" fillId="0" borderId="32" xfId="45" applyFont="1" applyBorder="1" applyAlignment="1" applyProtection="1">
      <alignment horizontal="left" vertical="center"/>
      <protection/>
    </xf>
    <xf numFmtId="166" fontId="10" fillId="0" borderId="56" xfId="45" applyNumberFormat="1" applyFont="1" applyBorder="1" applyAlignment="1" applyProtection="1">
      <alignment horizontal="right" vertical="center"/>
      <protection/>
    </xf>
    <xf numFmtId="0" fontId="8" fillId="0" borderId="57" xfId="45" applyFont="1" applyBorder="1" applyAlignment="1" applyProtection="1">
      <alignment horizontal="left" vertical="center"/>
      <protection/>
    </xf>
    <xf numFmtId="0" fontId="10" fillId="0" borderId="27" xfId="45" applyFont="1" applyBorder="1" applyAlignment="1" applyProtection="1">
      <alignment horizontal="left" vertical="center"/>
      <protection/>
    </xf>
    <xf numFmtId="0" fontId="5" fillId="0" borderId="25" xfId="45" applyFont="1" applyBorder="1" applyAlignment="1" applyProtection="1">
      <alignment horizontal="left" vertical="center"/>
      <protection/>
    </xf>
    <xf numFmtId="0" fontId="7" fillId="0" borderId="15" xfId="45" applyFont="1" applyBorder="1" applyAlignment="1" applyProtection="1">
      <alignment horizontal="left"/>
      <protection/>
    </xf>
    <xf numFmtId="0" fontId="7" fillId="0" borderId="16" xfId="45" applyFont="1" applyBorder="1" applyAlignment="1" applyProtection="1">
      <alignment horizontal="left" vertical="center"/>
      <protection/>
    </xf>
    <xf numFmtId="0" fontId="7" fillId="0" borderId="58" xfId="45" applyFont="1" applyBorder="1" applyAlignment="1" applyProtection="1">
      <alignment horizontal="left" vertical="center"/>
      <protection/>
    </xf>
    <xf numFmtId="0" fontId="7" fillId="0" borderId="46" xfId="45" applyFont="1" applyBorder="1" applyAlignment="1" applyProtection="1">
      <alignment horizontal="left"/>
      <protection/>
    </xf>
    <xf numFmtId="0" fontId="8" fillId="0" borderId="33" xfId="45" applyFont="1" applyBorder="1" applyAlignment="1" applyProtection="1">
      <alignment horizontal="left" vertical="center"/>
      <protection/>
    </xf>
    <xf numFmtId="0" fontId="14" fillId="33" borderId="59" xfId="45" applyFont="1" applyFill="1" applyBorder="1" applyAlignment="1" applyProtection="1">
      <alignment horizontal="left" vertical="center"/>
      <protection/>
    </xf>
    <xf numFmtId="0" fontId="2" fillId="0" borderId="0" xfId="45" applyFont="1" applyAlignment="1" applyProtection="1">
      <alignment horizontal="left"/>
      <protection/>
    </xf>
    <xf numFmtId="0" fontId="4" fillId="34" borderId="20" xfId="45" applyFont="1" applyFill="1" applyBorder="1" applyAlignment="1" applyProtection="1">
      <alignment horizontal="center" vertical="center" wrapText="1"/>
      <protection/>
    </xf>
    <xf numFmtId="0" fontId="2" fillId="35" borderId="0" xfId="45" applyFont="1" applyFill="1" applyAlignment="1" applyProtection="1">
      <alignment horizontal="left"/>
      <protection/>
    </xf>
    <xf numFmtId="0" fontId="17" fillId="35" borderId="0" xfId="45" applyFont="1" applyFill="1" applyAlignment="1" applyProtection="1">
      <alignment horizontal="left"/>
      <protection/>
    </xf>
    <xf numFmtId="0" fontId="3" fillId="35" borderId="0" xfId="45" applyFont="1" applyFill="1" applyAlignment="1" applyProtection="1">
      <alignment horizontal="left"/>
      <protection/>
    </xf>
    <xf numFmtId="0" fontId="1" fillId="35" borderId="0" xfId="45" applyFont="1" applyFill="1" applyAlignment="1" applyProtection="1">
      <alignment horizontal="left"/>
      <protection/>
    </xf>
    <xf numFmtId="0" fontId="0" fillId="0" borderId="0" xfId="45" applyAlignment="1" applyProtection="1">
      <alignment horizontal="left" vertical="top"/>
      <protection/>
    </xf>
    <xf numFmtId="0" fontId="0" fillId="0" borderId="0" xfId="45" applyFont="1" applyAlignment="1" applyProtection="1">
      <alignment horizontal="left" vertical="top"/>
      <protection/>
    </xf>
    <xf numFmtId="168" fontId="7" fillId="22" borderId="37" xfId="45" applyNumberFormat="1" applyFont="1" applyFill="1" applyBorder="1" applyAlignment="1" applyProtection="1">
      <alignment horizontal="right" vertical="center"/>
      <protection locked="0"/>
    </xf>
    <xf numFmtId="166" fontId="10" fillId="0" borderId="21" xfId="45" applyNumberFormat="1" applyFont="1" applyBorder="1" applyAlignment="1" applyProtection="1">
      <alignment horizontal="right" vertical="center"/>
      <protection/>
    </xf>
    <xf numFmtId="164" fontId="3" fillId="0" borderId="0" xfId="45" applyNumberFormat="1" applyFont="1" applyAlignment="1" applyProtection="1">
      <alignment horizontal="center"/>
      <protection/>
    </xf>
    <xf numFmtId="0" fontId="3" fillId="0" borderId="0" xfId="45" applyFont="1" applyAlignment="1" applyProtection="1">
      <alignment horizontal="left" wrapText="1"/>
      <protection/>
    </xf>
    <xf numFmtId="165" fontId="3" fillId="0" borderId="0" xfId="45" applyNumberFormat="1" applyFont="1" applyAlignment="1" applyProtection="1">
      <alignment horizontal="right"/>
      <protection/>
    </xf>
    <xf numFmtId="166" fontId="3" fillId="0" borderId="0" xfId="45" applyNumberFormat="1" applyFont="1" applyAlignment="1" applyProtection="1">
      <alignment horizontal="right"/>
      <protection/>
    </xf>
    <xf numFmtId="164" fontId="15" fillId="0" borderId="0" xfId="45" applyNumberFormat="1" applyFont="1" applyAlignment="1" applyProtection="1">
      <alignment horizontal="center"/>
      <protection/>
    </xf>
    <xf numFmtId="0" fontId="15" fillId="0" borderId="0" xfId="45" applyFont="1" applyAlignment="1" applyProtection="1">
      <alignment horizontal="left" wrapText="1"/>
      <protection/>
    </xf>
    <xf numFmtId="165" fontId="15" fillId="0" borderId="0" xfId="45" applyNumberFormat="1" applyFont="1" applyAlignment="1" applyProtection="1">
      <alignment horizontal="right"/>
      <protection/>
    </xf>
    <xf numFmtId="166" fontId="15" fillId="0" borderId="0" xfId="45" applyNumberFormat="1" applyFont="1" applyAlignment="1" applyProtection="1">
      <alignment horizontal="right"/>
      <protection/>
    </xf>
    <xf numFmtId="164" fontId="0" fillId="0" borderId="0" xfId="45" applyNumberFormat="1" applyAlignment="1" applyProtection="1">
      <alignment horizontal="center" vertical="top"/>
      <protection/>
    </xf>
    <xf numFmtId="0" fontId="0" fillId="0" borderId="0" xfId="45" applyAlignment="1" applyProtection="1">
      <alignment horizontal="left" vertical="top" wrapText="1"/>
      <protection/>
    </xf>
    <xf numFmtId="165" fontId="0" fillId="0" borderId="0" xfId="45" applyNumberFormat="1" applyAlignment="1" applyProtection="1">
      <alignment horizontal="right" vertical="top"/>
      <protection/>
    </xf>
    <xf numFmtId="166" fontId="0" fillId="0" borderId="0" xfId="45" applyNumberFormat="1" applyAlignment="1" applyProtection="1">
      <alignment horizontal="right" vertical="top"/>
      <protection/>
    </xf>
    <xf numFmtId="0" fontId="2" fillId="35" borderId="0" xfId="45" applyFont="1" applyFill="1" applyAlignment="1" applyProtection="1">
      <alignment horizontal="center"/>
      <protection/>
    </xf>
    <xf numFmtId="0" fontId="2" fillId="0" borderId="0" xfId="45" applyFont="1" applyAlignment="1" applyProtection="1">
      <alignment horizontal="center"/>
      <protection/>
    </xf>
    <xf numFmtId="0" fontId="3" fillId="0" borderId="0" xfId="45" applyFont="1" applyAlignment="1" applyProtection="1">
      <alignment horizontal="center" wrapText="1"/>
      <protection/>
    </xf>
    <xf numFmtId="0" fontId="15" fillId="0" borderId="0" xfId="45" applyFont="1" applyAlignment="1" applyProtection="1">
      <alignment horizontal="center" wrapText="1"/>
      <protection/>
    </xf>
    <xf numFmtId="0" fontId="0" fillId="0" borderId="0" xfId="45" applyAlignment="1" applyProtection="1">
      <alignment horizontal="center" vertical="top" wrapText="1"/>
      <protection/>
    </xf>
    <xf numFmtId="0" fontId="2" fillId="35" borderId="0" xfId="45" applyFont="1" applyFill="1" applyAlignment="1" applyProtection="1">
      <alignment horizontal="left" wrapText="1"/>
      <protection/>
    </xf>
    <xf numFmtId="0" fontId="2" fillId="0" borderId="0" xfId="45" applyFont="1" applyAlignment="1" applyProtection="1">
      <alignment horizontal="left" wrapText="1"/>
      <protection/>
    </xf>
    <xf numFmtId="164" fontId="17" fillId="0" borderId="60" xfId="45" applyNumberFormat="1" applyFont="1" applyBorder="1" applyAlignment="1" applyProtection="1">
      <alignment horizontal="center" vertical="center"/>
      <protection/>
    </xf>
    <xf numFmtId="0" fontId="17" fillId="0" borderId="61" xfId="45" applyFont="1" applyBorder="1" applyAlignment="1" applyProtection="1">
      <alignment horizontal="left" vertical="center" wrapText="1"/>
      <protection/>
    </xf>
    <xf numFmtId="0" fontId="17" fillId="0" borderId="61" xfId="45" applyFont="1" applyBorder="1" applyAlignment="1" applyProtection="1">
      <alignment horizontal="center" vertical="center" wrapText="1"/>
      <protection/>
    </xf>
    <xf numFmtId="165" fontId="17" fillId="0" borderId="61" xfId="45" applyNumberFormat="1" applyFont="1" applyBorder="1" applyAlignment="1" applyProtection="1">
      <alignment horizontal="right" vertical="center"/>
      <protection/>
    </xf>
    <xf numFmtId="166" fontId="17" fillId="0" borderId="61" xfId="45" applyNumberFormat="1" applyFont="1" applyBorder="1" applyAlignment="1" applyProtection="1">
      <alignment horizontal="right" vertical="center"/>
      <protection/>
    </xf>
    <xf numFmtId="165" fontId="17" fillId="0" borderId="62" xfId="45" applyNumberFormat="1" applyFont="1" applyBorder="1" applyAlignment="1" applyProtection="1">
      <alignment horizontal="right" vertical="center"/>
      <protection/>
    </xf>
    <xf numFmtId="0" fontId="0" fillId="0" borderId="0" xfId="45" applyAlignment="1" applyProtection="1">
      <alignment horizontal="left" vertical="center"/>
      <protection/>
    </xf>
    <xf numFmtId="164" fontId="17" fillId="0" borderId="63" xfId="45" applyNumberFormat="1" applyFont="1" applyBorder="1" applyAlignment="1" applyProtection="1">
      <alignment horizontal="center" vertical="center"/>
      <protection/>
    </xf>
    <xf numFmtId="0" fontId="17" fillId="0" borderId="64" xfId="45" applyFont="1" applyBorder="1" applyAlignment="1" applyProtection="1">
      <alignment horizontal="left" vertical="center" wrapText="1"/>
      <protection/>
    </xf>
    <xf numFmtId="0" fontId="17" fillId="0" borderId="64" xfId="45" applyFont="1" applyBorder="1" applyAlignment="1" applyProtection="1">
      <alignment horizontal="center" vertical="center" wrapText="1"/>
      <protection/>
    </xf>
    <xf numFmtId="165" fontId="17" fillId="0" borderId="64" xfId="45" applyNumberFormat="1" applyFont="1" applyBorder="1" applyAlignment="1" applyProtection="1">
      <alignment horizontal="right" vertical="center"/>
      <protection/>
    </xf>
    <xf numFmtId="166" fontId="17" fillId="0" borderId="64" xfId="45" applyNumberFormat="1" applyFont="1" applyBorder="1" applyAlignment="1" applyProtection="1">
      <alignment horizontal="right" vertical="center"/>
      <protection/>
    </xf>
    <xf numFmtId="165" fontId="17" fillId="0" borderId="65" xfId="45" applyNumberFormat="1" applyFont="1" applyBorder="1" applyAlignment="1" applyProtection="1">
      <alignment horizontal="right" vertical="center"/>
      <protection/>
    </xf>
    <xf numFmtId="164" fontId="17" fillId="0" borderId="66" xfId="45" applyNumberFormat="1" applyFont="1" applyBorder="1" applyAlignment="1" applyProtection="1">
      <alignment horizontal="center" vertical="center"/>
      <protection/>
    </xf>
    <xf numFmtId="0" fontId="17" fillId="0" borderId="67" xfId="45" applyFont="1" applyBorder="1" applyAlignment="1" applyProtection="1">
      <alignment horizontal="left" vertical="center" wrapText="1"/>
      <protection/>
    </xf>
    <xf numFmtId="0" fontId="17" fillId="0" borderId="67" xfId="45" applyFont="1" applyBorder="1" applyAlignment="1" applyProtection="1">
      <alignment horizontal="center" vertical="center" wrapText="1"/>
      <protection/>
    </xf>
    <xf numFmtId="165" fontId="17" fillId="0" borderId="67" xfId="45" applyNumberFormat="1" applyFont="1" applyBorder="1" applyAlignment="1" applyProtection="1">
      <alignment horizontal="right" vertical="center"/>
      <protection/>
    </xf>
    <xf numFmtId="166" fontId="17" fillId="0" borderId="67" xfId="45" applyNumberFormat="1" applyFont="1" applyBorder="1" applyAlignment="1" applyProtection="1">
      <alignment horizontal="right" vertical="center"/>
      <protection/>
    </xf>
    <xf numFmtId="165" fontId="17" fillId="0" borderId="68" xfId="45" applyNumberFormat="1" applyFont="1" applyBorder="1" applyAlignment="1" applyProtection="1">
      <alignment horizontal="right" vertical="center"/>
      <protection/>
    </xf>
    <xf numFmtId="164" fontId="16" fillId="0" borderId="63" xfId="45" applyNumberFormat="1" applyFont="1" applyBorder="1" applyAlignment="1" applyProtection="1">
      <alignment horizontal="center" vertical="center"/>
      <protection/>
    </xf>
    <xf numFmtId="0" fontId="16" fillId="0" borderId="64" xfId="45" applyFont="1" applyBorder="1" applyAlignment="1" applyProtection="1">
      <alignment horizontal="left" vertical="center" wrapText="1"/>
      <protection/>
    </xf>
    <xf numFmtId="0" fontId="16" fillId="0" borderId="64" xfId="45" applyFont="1" applyBorder="1" applyAlignment="1" applyProtection="1">
      <alignment horizontal="center" vertical="center" wrapText="1"/>
      <protection/>
    </xf>
    <xf numFmtId="165" fontId="16" fillId="0" borderId="64" xfId="45" applyNumberFormat="1" applyFont="1" applyBorder="1" applyAlignment="1" applyProtection="1">
      <alignment horizontal="right" vertical="center"/>
      <protection/>
    </xf>
    <xf numFmtId="165" fontId="16" fillId="0" borderId="65" xfId="45" applyNumberFormat="1" applyFont="1" applyBorder="1" applyAlignment="1" applyProtection="1">
      <alignment horizontal="right" vertical="center"/>
      <protection/>
    </xf>
    <xf numFmtId="164" fontId="16" fillId="0" borderId="66" xfId="45" applyNumberFormat="1" applyFont="1" applyBorder="1" applyAlignment="1" applyProtection="1">
      <alignment horizontal="center" vertical="center"/>
      <protection/>
    </xf>
    <xf numFmtId="0" fontId="16" fillId="0" borderId="67" xfId="45" applyFont="1" applyBorder="1" applyAlignment="1" applyProtection="1">
      <alignment horizontal="left" vertical="center" wrapText="1"/>
      <protection/>
    </xf>
    <xf numFmtId="0" fontId="16" fillId="0" borderId="67" xfId="45" applyFont="1" applyBorder="1" applyAlignment="1" applyProtection="1">
      <alignment horizontal="center" vertical="center" wrapText="1"/>
      <protection/>
    </xf>
    <xf numFmtId="165" fontId="16" fillId="0" borderId="67" xfId="45" applyNumberFormat="1" applyFont="1" applyBorder="1" applyAlignment="1" applyProtection="1">
      <alignment horizontal="right" vertical="center"/>
      <protection/>
    </xf>
    <xf numFmtId="165" fontId="16" fillId="0" borderId="68" xfId="45" applyNumberFormat="1" applyFont="1" applyBorder="1" applyAlignment="1" applyProtection="1">
      <alignment horizontal="right" vertical="center"/>
      <protection/>
    </xf>
    <xf numFmtId="164" fontId="16" fillId="0" borderId="69" xfId="45" applyNumberFormat="1" applyFont="1" applyBorder="1" applyAlignment="1" applyProtection="1">
      <alignment horizontal="center" vertical="center"/>
      <protection/>
    </xf>
    <xf numFmtId="0" fontId="16" fillId="0" borderId="70" xfId="45" applyFont="1" applyBorder="1" applyAlignment="1" applyProtection="1">
      <alignment horizontal="left" vertical="center" wrapText="1"/>
      <protection/>
    </xf>
    <xf numFmtId="0" fontId="16" fillId="0" borderId="70" xfId="45" applyFont="1" applyBorder="1" applyAlignment="1" applyProtection="1">
      <alignment horizontal="center" vertical="center" wrapText="1"/>
      <protection/>
    </xf>
    <xf numFmtId="165" fontId="16" fillId="0" borderId="70" xfId="45" applyNumberFormat="1" applyFont="1" applyBorder="1" applyAlignment="1" applyProtection="1">
      <alignment horizontal="right" vertical="center"/>
      <protection/>
    </xf>
    <xf numFmtId="166" fontId="17" fillId="0" borderId="70" xfId="45" applyNumberFormat="1" applyFont="1" applyBorder="1" applyAlignment="1" applyProtection="1">
      <alignment horizontal="right" vertical="center"/>
      <protection/>
    </xf>
    <xf numFmtId="165" fontId="16" fillId="0" borderId="71" xfId="45" applyNumberFormat="1" applyFont="1" applyBorder="1" applyAlignment="1" applyProtection="1">
      <alignment horizontal="right" vertical="center"/>
      <protection/>
    </xf>
    <xf numFmtId="164" fontId="17" fillId="0" borderId="69" xfId="45" applyNumberFormat="1" applyFont="1" applyBorder="1" applyAlignment="1" applyProtection="1">
      <alignment horizontal="center" vertical="center"/>
      <protection/>
    </xf>
    <xf numFmtId="0" fontId="17" fillId="0" borderId="70" xfId="45" applyFont="1" applyBorder="1" applyAlignment="1" applyProtection="1">
      <alignment horizontal="left" vertical="center" wrapText="1"/>
      <protection/>
    </xf>
    <xf numFmtId="0" fontId="17" fillId="0" borderId="70" xfId="45" applyFont="1" applyBorder="1" applyAlignment="1" applyProtection="1">
      <alignment horizontal="center" vertical="center" wrapText="1"/>
      <protection/>
    </xf>
    <xf numFmtId="165" fontId="17" fillId="0" borderId="70" xfId="45" applyNumberFormat="1" applyFont="1" applyBorder="1" applyAlignment="1" applyProtection="1">
      <alignment horizontal="right" vertical="center"/>
      <protection/>
    </xf>
    <xf numFmtId="165" fontId="17" fillId="0" borderId="71" xfId="45" applyNumberFormat="1" applyFont="1" applyBorder="1" applyAlignment="1" applyProtection="1">
      <alignment horizontal="right" vertical="center"/>
      <protection/>
    </xf>
    <xf numFmtId="0" fontId="0" fillId="0" borderId="0" xfId="45" applyAlignment="1" applyProtection="1">
      <alignment horizontal="left"/>
      <protection/>
    </xf>
    <xf numFmtId="166" fontId="17" fillId="22" borderId="61" xfId="45" applyNumberFormat="1" applyFont="1" applyFill="1" applyBorder="1" applyAlignment="1" applyProtection="1">
      <alignment horizontal="right" vertical="center"/>
      <protection locked="0"/>
    </xf>
    <xf numFmtId="166" fontId="17" fillId="22" borderId="64" xfId="45" applyNumberFormat="1" applyFont="1" applyFill="1" applyBorder="1" applyAlignment="1" applyProtection="1">
      <alignment horizontal="right" vertical="center"/>
      <protection locked="0"/>
    </xf>
    <xf numFmtId="166" fontId="16" fillId="22" borderId="64" xfId="45" applyNumberFormat="1" applyFont="1" applyFill="1" applyBorder="1" applyAlignment="1" applyProtection="1">
      <alignment horizontal="right" vertical="center"/>
      <protection locked="0"/>
    </xf>
    <xf numFmtId="166" fontId="17" fillId="22" borderId="67" xfId="45" applyNumberFormat="1" applyFont="1" applyFill="1" applyBorder="1" applyAlignment="1" applyProtection="1">
      <alignment horizontal="right" vertical="center"/>
      <protection locked="0"/>
    </xf>
    <xf numFmtId="166" fontId="17" fillId="22" borderId="70" xfId="45" applyNumberFormat="1" applyFont="1" applyFill="1" applyBorder="1" applyAlignment="1" applyProtection="1">
      <alignment horizontal="right" vertical="center"/>
      <protection locked="0"/>
    </xf>
    <xf numFmtId="166" fontId="16" fillId="22" borderId="67" xfId="45" applyNumberFormat="1" applyFont="1" applyFill="1" applyBorder="1" applyAlignment="1" applyProtection="1">
      <alignment horizontal="right" vertical="center"/>
      <protection locked="0"/>
    </xf>
    <xf numFmtId="166" fontId="16" fillId="22" borderId="70" xfId="45" applyNumberFormat="1" applyFont="1" applyFill="1" applyBorder="1" applyAlignment="1" applyProtection="1">
      <alignment horizontal="right" vertical="center"/>
      <protection locked="0"/>
    </xf>
    <xf numFmtId="0" fontId="64" fillId="0" borderId="0" xfId="47" applyFont="1" applyAlignment="1" applyProtection="1">
      <alignment vertical="top" wrapText="1"/>
      <protection/>
    </xf>
    <xf numFmtId="0" fontId="44" fillId="0" borderId="0" xfId="47" applyProtection="1">
      <alignment/>
      <protection/>
    </xf>
    <xf numFmtId="0" fontId="65" fillId="0" borderId="0" xfId="47" applyFont="1" applyAlignment="1" applyProtection="1">
      <alignment vertical="top" wrapText="1"/>
      <protection/>
    </xf>
    <xf numFmtId="0" fontId="65" fillId="0" borderId="0" xfId="47" applyFont="1" applyProtection="1">
      <alignment/>
      <protection/>
    </xf>
    <xf numFmtId="0" fontId="46" fillId="0" borderId="0" xfId="47" applyFont="1" applyAlignment="1" applyProtection="1">
      <alignment vertical="top" wrapText="1"/>
      <protection/>
    </xf>
    <xf numFmtId="0" fontId="66" fillId="33" borderId="72" xfId="45" applyFont="1" applyFill="1" applyBorder="1" applyAlignment="1" applyProtection="1">
      <alignment horizontal="center" vertical="center" wrapText="1"/>
      <protection/>
    </xf>
    <xf numFmtId="0" fontId="66" fillId="33" borderId="73" xfId="45" applyFont="1" applyFill="1" applyBorder="1" applyAlignment="1" applyProtection="1">
      <alignment horizontal="center" vertical="center" wrapText="1"/>
      <protection/>
    </xf>
    <xf numFmtId="0" fontId="66" fillId="33" borderId="74" xfId="45" applyFont="1" applyFill="1" applyBorder="1" applyAlignment="1" applyProtection="1">
      <alignment horizontal="center" vertical="center" wrapText="1"/>
      <protection/>
    </xf>
    <xf numFmtId="0" fontId="66" fillId="33" borderId="75" xfId="45" applyFont="1" applyFill="1" applyBorder="1" applyAlignment="1" applyProtection="1">
      <alignment horizontal="center" vertical="center" wrapText="1"/>
      <protection/>
    </xf>
    <xf numFmtId="0" fontId="66" fillId="33" borderId="0" xfId="45" applyFont="1" applyFill="1" applyBorder="1" applyAlignment="1" applyProtection="1">
      <alignment horizontal="center" vertical="center" wrapText="1"/>
      <protection/>
    </xf>
    <xf numFmtId="0" fontId="66" fillId="33" borderId="76" xfId="45" applyFont="1" applyFill="1" applyBorder="1" applyAlignment="1" applyProtection="1">
      <alignment horizontal="center" vertical="center" wrapText="1"/>
      <protection/>
    </xf>
    <xf numFmtId="168" fontId="7" fillId="0" borderId="37" xfId="45" applyNumberFormat="1" applyFont="1" applyFill="1" applyBorder="1" applyAlignment="1" applyProtection="1">
      <alignment horizontal="right" vertical="center"/>
      <protection locked="0"/>
    </xf>
    <xf numFmtId="168" fontId="7" fillId="0" borderId="37" xfId="45" applyNumberFormat="1" applyFont="1" applyFill="1" applyBorder="1" applyAlignment="1" applyProtection="1">
      <alignment horizontal="right" vertical="center"/>
      <protection/>
    </xf>
    <xf numFmtId="166" fontId="5" fillId="22" borderId="38" xfId="45" applyNumberFormat="1" applyFont="1" applyFill="1" applyBorder="1" applyAlignment="1" applyProtection="1">
      <alignment horizontal="right" vertical="center"/>
      <protection locked="0"/>
    </xf>
    <xf numFmtId="14" fontId="5" fillId="22" borderId="20" xfId="45" applyNumberFormat="1" applyFont="1" applyFill="1" applyBorder="1" applyAlignment="1" applyProtection="1">
      <alignment horizontal="center" vertical="center"/>
      <protection locked="0"/>
    </xf>
    <xf numFmtId="0" fontId="7" fillId="22" borderId="56" xfId="45" applyFont="1" applyFill="1" applyBorder="1" applyAlignment="1" applyProtection="1">
      <alignment vertical="center"/>
      <protection locked="0"/>
    </xf>
    <xf numFmtId="0" fontId="7" fillId="22" borderId="77" xfId="45" applyFont="1" applyFill="1" applyBorder="1" applyAlignment="1" applyProtection="1">
      <alignment vertical="center"/>
      <protection locked="0"/>
    </xf>
    <xf numFmtId="0" fontId="7" fillId="22" borderId="57" xfId="45" applyFont="1" applyFill="1" applyBorder="1" applyAlignment="1" applyProtection="1">
      <alignment vertical="center"/>
      <protection locked="0"/>
    </xf>
    <xf numFmtId="0" fontId="62" fillId="33" borderId="78" xfId="45" applyFont="1" applyFill="1" applyBorder="1" applyAlignment="1" applyProtection="1">
      <alignment horizontal="left" vertical="center"/>
      <protection/>
    </xf>
    <xf numFmtId="0" fontId="7" fillId="33" borderId="79" xfId="45" applyFont="1" applyFill="1" applyBorder="1" applyAlignment="1" applyProtection="1">
      <alignment horizontal="left" vertical="center"/>
      <protection/>
    </xf>
    <xf numFmtId="0" fontId="7" fillId="33" borderId="80" xfId="45" applyFont="1" applyFill="1" applyBorder="1" applyAlignment="1" applyProtection="1">
      <alignment horizontal="left" vertical="center"/>
      <protection/>
    </xf>
    <xf numFmtId="0" fontId="62" fillId="33" borderId="81" xfId="45" applyFont="1" applyFill="1" applyBorder="1" applyAlignment="1" applyProtection="1">
      <alignment horizontal="left" vertical="center"/>
      <protection/>
    </xf>
    <xf numFmtId="0" fontId="7" fillId="33" borderId="82" xfId="45" applyFont="1" applyFill="1" applyBorder="1" applyAlignment="1" applyProtection="1">
      <alignment horizontal="left" vertical="center"/>
      <protection/>
    </xf>
    <xf numFmtId="0" fontId="7" fillId="33" borderId="83" xfId="45" applyFont="1" applyFill="1" applyBorder="1" applyAlignment="1" applyProtection="1">
      <alignment horizontal="left" vertical="center"/>
      <protection/>
    </xf>
    <xf numFmtId="0" fontId="7" fillId="33" borderId="84" xfId="45" applyFont="1" applyFill="1" applyBorder="1" applyAlignment="1" applyProtection="1">
      <alignment horizontal="left" vertical="center"/>
      <protection/>
    </xf>
    <xf numFmtId="0" fontId="7" fillId="33" borderId="85" xfId="45" applyFont="1" applyFill="1" applyBorder="1" applyAlignment="1" applyProtection="1">
      <alignment horizontal="left" vertical="center"/>
      <protection/>
    </xf>
    <xf numFmtId="0" fontId="42" fillId="22" borderId="81" xfId="45" applyFont="1" applyFill="1" applyBorder="1" applyAlignment="1" applyProtection="1">
      <alignment vertical="center"/>
      <protection locked="0"/>
    </xf>
    <xf numFmtId="0" fontId="42" fillId="22" borderId="0" xfId="45" applyFont="1" applyFill="1" applyBorder="1" applyAlignment="1" applyProtection="1">
      <alignment vertical="center"/>
      <protection locked="0"/>
    </xf>
    <xf numFmtId="0" fontId="42" fillId="22" borderId="82" xfId="45" applyFont="1" applyFill="1" applyBorder="1" applyAlignment="1" applyProtection="1">
      <alignment vertic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104775</xdr:rowOff>
    </xdr:from>
    <xdr:to>
      <xdr:col>18</xdr:col>
      <xdr:colOff>0</xdr:colOff>
      <xdr:row>5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04775"/>
          <a:ext cx="1838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5276850" cy="657225"/>
    <xdr:sp>
      <xdr:nvSpPr>
        <xdr:cNvPr id="1" name="Obdélník 1"/>
        <xdr:cNvSpPr>
          <a:spLocks/>
        </xdr:cNvSpPr>
      </xdr:nvSpPr>
      <xdr:spPr>
        <a:xfrm>
          <a:off x="0" y="323850"/>
          <a:ext cx="5276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FFFFCC"/>
              </a:solidFill>
            </a:rPr>
            <a:t>Podmínky</a:t>
          </a:r>
          <a:r>
            <a:rPr lang="en-US" cap="none" sz="3600" b="1" i="0" u="none" baseline="0">
              <a:solidFill>
                <a:srgbClr val="FFFFCC"/>
              </a:solidFill>
            </a:rPr>
            <a:t> zpracování ceny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145" zoomScaleSheetLayoutView="145" zoomScalePageLayoutView="0" workbookViewId="0" topLeftCell="A1">
      <selection activeCell="N10" sqref="N10"/>
    </sheetView>
  </sheetViews>
  <sheetFormatPr defaultColWidth="10.5" defaultRowHeight="12" customHeight="1"/>
  <cols>
    <col min="1" max="1" width="3" style="125" customWidth="1"/>
    <col min="2" max="2" width="2.5" style="125" customWidth="1"/>
    <col min="3" max="3" width="3.83203125" style="125" customWidth="1"/>
    <col min="4" max="4" width="7.83203125" style="125" customWidth="1"/>
    <col min="5" max="5" width="14.83203125" style="125" customWidth="1"/>
    <col min="6" max="6" width="0.4921875" style="125" customWidth="1"/>
    <col min="7" max="7" width="3.16015625" style="125" customWidth="1"/>
    <col min="8" max="8" width="9.66015625" style="125" customWidth="1"/>
    <col min="9" max="9" width="5.83203125" style="125" customWidth="1"/>
    <col min="10" max="10" width="16.16015625" style="125" customWidth="1"/>
    <col min="11" max="11" width="0.65625" style="125" customWidth="1"/>
    <col min="12" max="12" width="3" style="125" customWidth="1"/>
    <col min="13" max="13" width="3.16015625" style="125" customWidth="1"/>
    <col min="14" max="14" width="4" style="125" customWidth="1"/>
    <col min="15" max="15" width="15.33203125" style="125" customWidth="1"/>
    <col min="16" max="16" width="5.33203125" style="125" customWidth="1"/>
    <col min="17" max="17" width="14.83203125" style="125" customWidth="1"/>
    <col min="18" max="18" width="3.16015625" style="125" customWidth="1"/>
    <col min="19" max="16384" width="10.5" style="126" customWidth="1"/>
  </cols>
  <sheetData>
    <row r="1" spans="1:18" s="125" customFormat="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</row>
    <row r="2" spans="1:18" s="125" customFormat="1" ht="32.25" customHeight="1">
      <c r="A2" s="5"/>
      <c r="B2" s="6"/>
      <c r="C2" s="6"/>
      <c r="D2" s="6"/>
      <c r="E2" s="6"/>
      <c r="F2" s="6"/>
      <c r="G2" s="7" t="s">
        <v>178</v>
      </c>
      <c r="H2" s="6"/>
      <c r="I2" s="6"/>
      <c r="J2" s="6"/>
      <c r="K2" s="6"/>
      <c r="L2" s="6"/>
      <c r="M2" s="6"/>
      <c r="N2" s="6"/>
      <c r="O2" s="6"/>
      <c r="P2" s="6"/>
      <c r="Q2" s="8"/>
      <c r="R2" s="9"/>
    </row>
    <row r="3" spans="1:18" s="125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3"/>
    </row>
    <row r="4" spans="1:18" s="125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7"/>
    </row>
    <row r="5" spans="1:18" s="125" customFormat="1" ht="18.75" customHeight="1">
      <c r="A5" s="18"/>
      <c r="B5" s="19" t="s">
        <v>179</v>
      </c>
      <c r="C5" s="19"/>
      <c r="D5" s="19"/>
      <c r="E5" s="201" t="s">
        <v>937</v>
      </c>
      <c r="F5" s="202"/>
      <c r="G5" s="202"/>
      <c r="H5" s="202"/>
      <c r="I5" s="202"/>
      <c r="J5" s="203"/>
      <c r="K5" s="19"/>
      <c r="L5" s="19"/>
      <c r="M5" s="19"/>
      <c r="N5" s="19"/>
      <c r="O5" s="20"/>
      <c r="P5" s="20"/>
      <c r="Q5" s="21"/>
      <c r="R5" s="22"/>
    </row>
    <row r="6" spans="1:18" s="125" customFormat="1" ht="18.75" customHeight="1">
      <c r="A6" s="18"/>
      <c r="B6" s="19" t="s">
        <v>180</v>
      </c>
      <c r="C6" s="19"/>
      <c r="D6" s="19"/>
      <c r="E6" s="204"/>
      <c r="F6" s="205"/>
      <c r="G6" s="205"/>
      <c r="H6" s="205"/>
      <c r="I6" s="205"/>
      <c r="J6" s="206"/>
      <c r="K6" s="19"/>
      <c r="L6" s="19"/>
      <c r="M6" s="19"/>
      <c r="N6" s="19"/>
      <c r="O6" s="20"/>
      <c r="P6" s="20"/>
      <c r="Q6" s="21"/>
      <c r="R6" s="22"/>
    </row>
    <row r="7" spans="1:18" s="125" customFormat="1" ht="18.75" customHeight="1" thickBot="1">
      <c r="A7" s="18"/>
      <c r="B7" s="19" t="s">
        <v>181</v>
      </c>
      <c r="C7" s="19"/>
      <c r="D7" s="19"/>
      <c r="E7" s="118" t="s">
        <v>938</v>
      </c>
      <c r="F7" s="23"/>
      <c r="G7" s="23"/>
      <c r="H7" s="23"/>
      <c r="I7" s="23"/>
      <c r="J7" s="24"/>
      <c r="K7" s="19"/>
      <c r="L7" s="19"/>
      <c r="M7" s="19"/>
      <c r="N7" s="20"/>
      <c r="O7" s="20"/>
      <c r="P7" s="20"/>
      <c r="Q7" s="21"/>
      <c r="R7" s="22"/>
    </row>
    <row r="8" spans="1:18" s="125" customFormat="1" ht="18.75" customHeight="1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  <c r="Q8" s="21"/>
      <c r="R8" s="22"/>
    </row>
    <row r="9" spans="1:18" s="125" customFormat="1" ht="18.75" customHeight="1">
      <c r="A9" s="18"/>
      <c r="B9" s="19" t="s">
        <v>182</v>
      </c>
      <c r="C9" s="19"/>
      <c r="D9" s="19"/>
      <c r="E9" s="214" t="s">
        <v>940</v>
      </c>
      <c r="F9" s="215"/>
      <c r="G9" s="215"/>
      <c r="H9" s="215"/>
      <c r="I9" s="215"/>
      <c r="J9" s="216"/>
      <c r="K9" s="19"/>
      <c r="L9" s="19"/>
      <c r="M9" s="19"/>
      <c r="N9" s="20"/>
      <c r="O9" s="20"/>
      <c r="P9" s="20"/>
      <c r="Q9" s="21"/>
      <c r="R9" s="22"/>
    </row>
    <row r="10" spans="1:18" s="125" customFormat="1" ht="18.75" customHeight="1">
      <c r="A10" s="18"/>
      <c r="B10" s="19" t="s">
        <v>250</v>
      </c>
      <c r="C10" s="19"/>
      <c r="D10" s="19"/>
      <c r="E10" s="222"/>
      <c r="F10" s="223"/>
      <c r="G10" s="223"/>
      <c r="H10" s="223"/>
      <c r="I10" s="223"/>
      <c r="J10" s="224"/>
      <c r="K10" s="19"/>
      <c r="L10" s="19"/>
      <c r="M10" s="19"/>
      <c r="N10" s="20"/>
      <c r="O10" s="20"/>
      <c r="P10" s="20"/>
      <c r="Q10" s="21"/>
      <c r="R10" s="22"/>
    </row>
    <row r="11" spans="1:18" s="125" customFormat="1" ht="18.75" customHeight="1">
      <c r="A11" s="18"/>
      <c r="B11" s="19" t="s">
        <v>183</v>
      </c>
      <c r="C11" s="19"/>
      <c r="D11" s="19"/>
      <c r="E11" s="217" t="s">
        <v>251</v>
      </c>
      <c r="F11" s="21"/>
      <c r="G11" s="21"/>
      <c r="H11" s="21"/>
      <c r="I11" s="21"/>
      <c r="J11" s="218"/>
      <c r="K11" s="19"/>
      <c r="L11" s="19"/>
      <c r="M11" s="19"/>
      <c r="N11" s="20"/>
      <c r="O11" s="20"/>
      <c r="P11" s="20"/>
      <c r="Q11" s="21"/>
      <c r="R11" s="22"/>
    </row>
    <row r="12" spans="1:18" s="125" customFormat="1" ht="18.75" customHeight="1" thickBot="1">
      <c r="A12" s="18"/>
      <c r="B12" s="19"/>
      <c r="C12" s="19"/>
      <c r="D12" s="19"/>
      <c r="E12" s="219"/>
      <c r="F12" s="220"/>
      <c r="G12" s="220"/>
      <c r="H12" s="220"/>
      <c r="I12" s="220"/>
      <c r="J12" s="221"/>
      <c r="K12" s="19"/>
      <c r="L12" s="19"/>
      <c r="M12" s="19"/>
      <c r="N12" s="20"/>
      <c r="O12" s="20"/>
      <c r="P12" s="20"/>
      <c r="Q12" s="21"/>
      <c r="R12" s="22"/>
    </row>
    <row r="13" spans="1:18" s="125" customFormat="1" ht="18.75" customHeight="1" thickBot="1">
      <c r="A13" s="18"/>
      <c r="B13" s="19"/>
      <c r="C13" s="19"/>
      <c r="D13" s="19"/>
      <c r="E13" s="19" t="s">
        <v>185</v>
      </c>
      <c r="F13" s="19"/>
      <c r="G13" s="19" t="s">
        <v>186</v>
      </c>
      <c r="H13" s="19"/>
      <c r="I13" s="19"/>
      <c r="J13" s="19"/>
      <c r="K13" s="19"/>
      <c r="L13" s="19"/>
      <c r="M13" s="19"/>
      <c r="N13" s="19"/>
      <c r="O13" s="19" t="s">
        <v>187</v>
      </c>
      <c r="P13" s="19"/>
      <c r="Q13" s="25"/>
      <c r="R13" s="22"/>
    </row>
    <row r="14" spans="1:18" s="125" customFormat="1" ht="18.75" customHeight="1" thickBot="1">
      <c r="A14" s="18"/>
      <c r="B14" s="19"/>
      <c r="C14" s="19"/>
      <c r="D14" s="19"/>
      <c r="E14" s="26"/>
      <c r="F14" s="19"/>
      <c r="G14" s="211"/>
      <c r="H14" s="212"/>
      <c r="I14" s="213"/>
      <c r="J14" s="19"/>
      <c r="K14" s="19"/>
      <c r="L14" s="19"/>
      <c r="M14" s="19"/>
      <c r="N14" s="19"/>
      <c r="O14" s="210"/>
      <c r="P14" s="19"/>
      <c r="Q14" s="25"/>
      <c r="R14" s="22"/>
    </row>
    <row r="15" spans="1:18" s="125" customFormat="1" ht="9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30"/>
    </row>
    <row r="16" spans="1:18" s="125" customFormat="1" ht="20.25" customHeight="1">
      <c r="A16" s="31"/>
      <c r="B16" s="32"/>
      <c r="C16" s="32"/>
      <c r="D16" s="32"/>
      <c r="E16" s="33" t="s">
        <v>188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4"/>
    </row>
    <row r="17" spans="1:18" s="125" customFormat="1" ht="21.75" customHeight="1">
      <c r="A17" s="35" t="s">
        <v>189</v>
      </c>
      <c r="B17" s="36"/>
      <c r="C17" s="36"/>
      <c r="D17" s="37"/>
      <c r="E17" s="38" t="s">
        <v>190</v>
      </c>
      <c r="F17" s="37"/>
      <c r="G17" s="38" t="s">
        <v>191</v>
      </c>
      <c r="H17" s="36"/>
      <c r="I17" s="37"/>
      <c r="J17" s="38" t="s">
        <v>192</v>
      </c>
      <c r="K17" s="36"/>
      <c r="L17" s="38" t="s">
        <v>193</v>
      </c>
      <c r="M17" s="36"/>
      <c r="N17" s="36"/>
      <c r="O17" s="37"/>
      <c r="P17" s="38" t="s">
        <v>194</v>
      </c>
      <c r="Q17" s="36"/>
      <c r="R17" s="39"/>
    </row>
    <row r="18" spans="1:18" s="125" customFormat="1" ht="19.5" customHeight="1">
      <c r="A18" s="40"/>
      <c r="B18" s="41"/>
      <c r="C18" s="41"/>
      <c r="D18" s="42"/>
      <c r="E18" s="43"/>
      <c r="F18" s="44"/>
      <c r="G18" s="45"/>
      <c r="H18" s="41"/>
      <c r="I18" s="42"/>
      <c r="J18" s="43"/>
      <c r="K18" s="41"/>
      <c r="L18" s="45"/>
      <c r="M18" s="41"/>
      <c r="N18" s="41"/>
      <c r="O18" s="42"/>
      <c r="P18" s="45"/>
      <c r="Q18" s="46"/>
      <c r="R18" s="47"/>
    </row>
    <row r="19" spans="1:18" s="125" customFormat="1" ht="20.25" customHeight="1">
      <c r="A19" s="31"/>
      <c r="B19" s="32"/>
      <c r="C19" s="32"/>
      <c r="D19" s="32"/>
      <c r="E19" s="33" t="s">
        <v>195</v>
      </c>
      <c r="F19" s="32"/>
      <c r="G19" s="32"/>
      <c r="H19" s="32"/>
      <c r="I19" s="32"/>
      <c r="J19" s="48" t="s">
        <v>196</v>
      </c>
      <c r="K19" s="32"/>
      <c r="L19" s="32"/>
      <c r="M19" s="32"/>
      <c r="N19" s="32"/>
      <c r="O19" s="32"/>
      <c r="P19" s="32"/>
      <c r="Q19" s="32"/>
      <c r="R19" s="34"/>
    </row>
    <row r="20" spans="1:18" s="125" customFormat="1" ht="19.5" customHeight="1">
      <c r="A20" s="49" t="s">
        <v>197</v>
      </c>
      <c r="B20" s="50"/>
      <c r="C20" s="51" t="s">
        <v>198</v>
      </c>
      <c r="D20" s="52"/>
      <c r="E20" s="52"/>
      <c r="F20" s="53"/>
      <c r="G20" s="49" t="s">
        <v>199</v>
      </c>
      <c r="H20" s="54"/>
      <c r="I20" s="51" t="s">
        <v>200</v>
      </c>
      <c r="J20" s="52"/>
      <c r="K20" s="55"/>
      <c r="L20" s="49" t="s">
        <v>201</v>
      </c>
      <c r="M20" s="54"/>
      <c r="N20" s="51" t="s">
        <v>202</v>
      </c>
      <c r="O20" s="52"/>
      <c r="P20" s="52"/>
      <c r="Q20" s="52"/>
      <c r="R20" s="56"/>
    </row>
    <row r="21" spans="1:18" s="125" customFormat="1" ht="19.5" customHeight="1">
      <c r="A21" s="57" t="s">
        <v>16</v>
      </c>
      <c r="B21" s="58" t="s">
        <v>24</v>
      </c>
      <c r="C21" s="59"/>
      <c r="D21" s="60" t="s">
        <v>203</v>
      </c>
      <c r="E21" s="61"/>
      <c r="F21" s="62"/>
      <c r="G21" s="57" t="s">
        <v>23</v>
      </c>
      <c r="H21" s="63" t="s">
        <v>204</v>
      </c>
      <c r="I21" s="64"/>
      <c r="J21" s="61">
        <v>0</v>
      </c>
      <c r="K21" s="65"/>
      <c r="L21" s="57" t="s">
        <v>205</v>
      </c>
      <c r="M21" s="63" t="s">
        <v>206</v>
      </c>
      <c r="N21" s="66"/>
      <c r="O21" s="66"/>
      <c r="P21" s="127">
        <v>0.02</v>
      </c>
      <c r="Q21" s="107">
        <f>SUM(E27)*P21</f>
        <v>0</v>
      </c>
      <c r="R21" s="68"/>
    </row>
    <row r="22" spans="1:18" s="125" customFormat="1" ht="19.5" customHeight="1">
      <c r="A22" s="57" t="s">
        <v>17</v>
      </c>
      <c r="B22" s="69"/>
      <c r="C22" s="70"/>
      <c r="D22" s="60" t="s">
        <v>177</v>
      </c>
      <c r="E22" s="61"/>
      <c r="F22" s="62"/>
      <c r="G22" s="57" t="s">
        <v>57</v>
      </c>
      <c r="H22" s="71" t="s">
        <v>207</v>
      </c>
      <c r="I22" s="64"/>
      <c r="J22" s="61">
        <v>0</v>
      </c>
      <c r="K22" s="65"/>
      <c r="L22" s="57" t="s">
        <v>208</v>
      </c>
      <c r="M22" s="63" t="s">
        <v>209</v>
      </c>
      <c r="N22" s="66"/>
      <c r="O22" s="66"/>
      <c r="P22" s="127">
        <v>0.01</v>
      </c>
      <c r="Q22" s="107">
        <f>SUM(E27)*P22</f>
        <v>0</v>
      </c>
      <c r="R22" s="68"/>
    </row>
    <row r="23" spans="1:18" s="125" customFormat="1" ht="19.5" customHeight="1">
      <c r="A23" s="57" t="s">
        <v>18</v>
      </c>
      <c r="B23" s="58" t="s">
        <v>102</v>
      </c>
      <c r="C23" s="59"/>
      <c r="D23" s="60" t="s">
        <v>203</v>
      </c>
      <c r="E23" s="61"/>
      <c r="F23" s="62"/>
      <c r="G23" s="57" t="s">
        <v>210</v>
      </c>
      <c r="H23" s="63" t="s">
        <v>211</v>
      </c>
      <c r="I23" s="64"/>
      <c r="J23" s="61">
        <v>0</v>
      </c>
      <c r="K23" s="65"/>
      <c r="L23" s="57" t="s">
        <v>212</v>
      </c>
      <c r="M23" s="63" t="s">
        <v>213</v>
      </c>
      <c r="N23" s="66"/>
      <c r="O23" s="66"/>
      <c r="P23" s="67"/>
      <c r="Q23" s="61"/>
      <c r="R23" s="68"/>
    </row>
    <row r="24" spans="1:18" s="125" customFormat="1" ht="19.5" customHeight="1">
      <c r="A24" s="57" t="s">
        <v>19</v>
      </c>
      <c r="B24" s="69"/>
      <c r="C24" s="70"/>
      <c r="D24" s="60" t="s">
        <v>177</v>
      </c>
      <c r="E24" s="61"/>
      <c r="F24" s="62"/>
      <c r="G24" s="57" t="s">
        <v>214</v>
      </c>
      <c r="H24" s="63" t="s">
        <v>939</v>
      </c>
      <c r="I24" s="208"/>
      <c r="J24" s="209">
        <v>0</v>
      </c>
      <c r="K24" s="65"/>
      <c r="L24" s="57" t="s">
        <v>215</v>
      </c>
      <c r="M24" s="63" t="s">
        <v>216</v>
      </c>
      <c r="N24" s="66"/>
      <c r="O24" s="66"/>
      <c r="P24" s="127">
        <v>0.06</v>
      </c>
      <c r="Q24" s="107">
        <f>SUM(E27)*P24</f>
        <v>0</v>
      </c>
      <c r="R24" s="68"/>
    </row>
    <row r="25" spans="1:18" s="125" customFormat="1" ht="19.5" customHeight="1">
      <c r="A25" s="57" t="s">
        <v>20</v>
      </c>
      <c r="B25" s="58" t="s">
        <v>217</v>
      </c>
      <c r="C25" s="59"/>
      <c r="D25" s="60" t="s">
        <v>203</v>
      </c>
      <c r="E25" s="61"/>
      <c r="F25" s="62"/>
      <c r="G25" s="72"/>
      <c r="H25" s="66"/>
      <c r="I25" s="207"/>
      <c r="J25" s="61">
        <v>0</v>
      </c>
      <c r="K25" s="65"/>
      <c r="L25" s="57" t="s">
        <v>218</v>
      </c>
      <c r="M25" s="63" t="s">
        <v>219</v>
      </c>
      <c r="N25" s="66"/>
      <c r="O25" s="66"/>
      <c r="P25" s="67"/>
      <c r="Q25" s="61">
        <f>SUM(E27)*P25</f>
        <v>0</v>
      </c>
      <c r="R25" s="68"/>
    </row>
    <row r="26" spans="1:18" s="125" customFormat="1" ht="19.5" customHeight="1">
      <c r="A26" s="57" t="s">
        <v>21</v>
      </c>
      <c r="B26" s="69"/>
      <c r="C26" s="70"/>
      <c r="D26" s="60" t="s">
        <v>177</v>
      </c>
      <c r="E26" s="61"/>
      <c r="F26" s="62"/>
      <c r="G26" s="72"/>
      <c r="H26" s="66"/>
      <c r="I26" s="64"/>
      <c r="J26" s="61"/>
      <c r="K26" s="65"/>
      <c r="L26" s="57" t="s">
        <v>220</v>
      </c>
      <c r="M26" s="63" t="s">
        <v>221</v>
      </c>
      <c r="N26" s="66"/>
      <c r="O26" s="66"/>
      <c r="P26" s="64"/>
      <c r="Q26" s="61"/>
      <c r="R26" s="68"/>
    </row>
    <row r="27" spans="1:18" s="125" customFormat="1" ht="19.5" customHeight="1">
      <c r="A27" s="57" t="s">
        <v>22</v>
      </c>
      <c r="B27" s="73" t="s">
        <v>222</v>
      </c>
      <c r="C27" s="66"/>
      <c r="D27" s="64"/>
      <c r="E27" s="128">
        <f>SUM(pol!G415)</f>
        <v>0</v>
      </c>
      <c r="F27" s="74"/>
      <c r="G27" s="57" t="s">
        <v>223</v>
      </c>
      <c r="H27" s="73" t="s">
        <v>224</v>
      </c>
      <c r="I27" s="64"/>
      <c r="J27" s="128">
        <f>SUM(J21:J26)</f>
        <v>0</v>
      </c>
      <c r="K27" s="75"/>
      <c r="L27" s="57" t="s">
        <v>225</v>
      </c>
      <c r="M27" s="73" t="s">
        <v>226</v>
      </c>
      <c r="N27" s="66"/>
      <c r="O27" s="66"/>
      <c r="P27" s="64"/>
      <c r="Q27" s="128">
        <f>SUM(Q21:Q25)</f>
        <v>0</v>
      </c>
      <c r="R27" s="34"/>
    </row>
    <row r="28" spans="1:18" s="125" customFormat="1" ht="19.5" customHeight="1">
      <c r="A28" s="76" t="s">
        <v>227</v>
      </c>
      <c r="B28" s="77" t="s">
        <v>228</v>
      </c>
      <c r="C28" s="78"/>
      <c r="D28" s="79"/>
      <c r="E28" s="80"/>
      <c r="F28" s="81"/>
      <c r="G28" s="76" t="s">
        <v>229</v>
      </c>
      <c r="H28" s="77" t="s">
        <v>230</v>
      </c>
      <c r="I28" s="79"/>
      <c r="J28" s="82"/>
      <c r="K28" s="83"/>
      <c r="L28" s="76" t="s">
        <v>231</v>
      </c>
      <c r="M28" s="77" t="s">
        <v>101</v>
      </c>
      <c r="N28" s="78"/>
      <c r="O28" s="78"/>
      <c r="P28" s="79"/>
      <c r="Q28" s="80"/>
      <c r="R28" s="30"/>
    </row>
    <row r="29" spans="1:18" s="125" customFormat="1" ht="19.5" customHeight="1">
      <c r="A29" s="84" t="s">
        <v>183</v>
      </c>
      <c r="B29" s="85"/>
      <c r="C29" s="85"/>
      <c r="D29" s="85"/>
      <c r="E29" s="85"/>
      <c r="F29" s="86"/>
      <c r="G29" s="87"/>
      <c r="H29" s="85"/>
      <c r="I29" s="85"/>
      <c r="J29" s="85"/>
      <c r="K29" s="85"/>
      <c r="L29" s="49" t="s">
        <v>232</v>
      </c>
      <c r="M29" s="37"/>
      <c r="N29" s="51" t="s">
        <v>233</v>
      </c>
      <c r="O29" s="88"/>
      <c r="P29" s="88"/>
      <c r="Q29" s="88"/>
      <c r="R29" s="39"/>
    </row>
    <row r="30" spans="1:18" s="125" customFormat="1" ht="19.5" customHeight="1">
      <c r="A30" s="89"/>
      <c r="B30" s="71"/>
      <c r="C30" s="71"/>
      <c r="D30" s="71"/>
      <c r="E30" s="71"/>
      <c r="F30" s="90"/>
      <c r="G30" s="91"/>
      <c r="H30" s="71"/>
      <c r="I30" s="71"/>
      <c r="J30" s="71"/>
      <c r="K30" s="71"/>
      <c r="L30" s="57" t="s">
        <v>234</v>
      </c>
      <c r="M30" s="92" t="s">
        <v>252</v>
      </c>
      <c r="N30" s="93"/>
      <c r="O30" s="93"/>
      <c r="P30" s="94"/>
      <c r="Q30" s="95">
        <f>E27+J27+Q27</f>
        <v>0</v>
      </c>
      <c r="R30" s="34"/>
    </row>
    <row r="31" spans="1:18" s="125" customFormat="1" ht="19.5" customHeight="1">
      <c r="A31" s="96" t="s">
        <v>235</v>
      </c>
      <c r="B31" s="97"/>
      <c r="C31" s="97"/>
      <c r="D31" s="97"/>
      <c r="E31" s="97"/>
      <c r="F31" s="70"/>
      <c r="G31" s="98" t="s">
        <v>236</v>
      </c>
      <c r="H31" s="97"/>
      <c r="I31" s="97"/>
      <c r="J31" s="97"/>
      <c r="K31" s="97"/>
      <c r="L31" s="57" t="s">
        <v>237</v>
      </c>
      <c r="M31" s="99">
        <v>15</v>
      </c>
      <c r="N31" s="64" t="s">
        <v>238</v>
      </c>
      <c r="O31" s="100"/>
      <c r="P31" s="64"/>
      <c r="Q31" s="101"/>
      <c r="R31" s="102"/>
    </row>
    <row r="32" spans="1:18" s="125" customFormat="1" ht="20.25" customHeight="1" thickBot="1">
      <c r="A32" s="103" t="s">
        <v>182</v>
      </c>
      <c r="B32" s="104"/>
      <c r="C32" s="104"/>
      <c r="D32" s="104"/>
      <c r="E32" s="104"/>
      <c r="F32" s="59"/>
      <c r="G32" s="105"/>
      <c r="H32" s="104"/>
      <c r="I32" s="104"/>
      <c r="J32" s="104"/>
      <c r="K32" s="104"/>
      <c r="L32" s="57" t="s">
        <v>239</v>
      </c>
      <c r="M32" s="99">
        <v>21</v>
      </c>
      <c r="N32" s="64" t="s">
        <v>238</v>
      </c>
      <c r="O32" s="106"/>
      <c r="P32" s="64"/>
      <c r="Q32" s="107">
        <f>SUM(Q30)*0.21</f>
        <v>0</v>
      </c>
      <c r="R32" s="68"/>
    </row>
    <row r="33" spans="1:18" s="125" customFormat="1" ht="20.25" customHeight="1" thickBot="1">
      <c r="A33" s="89"/>
      <c r="B33" s="71"/>
      <c r="C33" s="71"/>
      <c r="D33" s="71"/>
      <c r="E33" s="71"/>
      <c r="F33" s="90"/>
      <c r="G33" s="91"/>
      <c r="H33" s="71"/>
      <c r="I33" s="71"/>
      <c r="J33" s="71"/>
      <c r="K33" s="71"/>
      <c r="L33" s="76" t="s">
        <v>240</v>
      </c>
      <c r="M33" s="108" t="s">
        <v>241</v>
      </c>
      <c r="N33" s="78"/>
      <c r="O33" s="78"/>
      <c r="P33" s="79"/>
      <c r="Q33" s="109">
        <f>SUM(Q30:Q32)</f>
        <v>0</v>
      </c>
      <c r="R33" s="110"/>
    </row>
    <row r="34" spans="1:18" s="125" customFormat="1" ht="19.5" customHeight="1">
      <c r="A34" s="96" t="s">
        <v>235</v>
      </c>
      <c r="B34" s="97"/>
      <c r="C34" s="97"/>
      <c r="D34" s="97"/>
      <c r="E34" s="97"/>
      <c r="F34" s="70"/>
      <c r="G34" s="98" t="s">
        <v>236</v>
      </c>
      <c r="H34" s="97"/>
      <c r="I34" s="97"/>
      <c r="J34" s="97"/>
      <c r="K34" s="97"/>
      <c r="L34" s="49" t="s">
        <v>242</v>
      </c>
      <c r="M34" s="37"/>
      <c r="N34" s="111" t="s">
        <v>243</v>
      </c>
      <c r="O34" s="36"/>
      <c r="P34" s="36"/>
      <c r="Q34" s="112"/>
      <c r="R34" s="39"/>
    </row>
    <row r="35" spans="1:18" s="125" customFormat="1" ht="20.25" customHeight="1">
      <c r="A35" s="103" t="s">
        <v>184</v>
      </c>
      <c r="B35" s="104"/>
      <c r="C35" s="104"/>
      <c r="D35" s="104"/>
      <c r="E35" s="104"/>
      <c r="F35" s="59"/>
      <c r="G35" s="105"/>
      <c r="H35" s="104"/>
      <c r="I35" s="104"/>
      <c r="J35" s="104"/>
      <c r="K35" s="104"/>
      <c r="L35" s="57" t="s">
        <v>244</v>
      </c>
      <c r="M35" s="63" t="s">
        <v>245</v>
      </c>
      <c r="N35" s="66"/>
      <c r="O35" s="66"/>
      <c r="P35" s="64"/>
      <c r="Q35" s="61"/>
      <c r="R35" s="68"/>
    </row>
    <row r="36" spans="1:18" s="125" customFormat="1" ht="19.5" customHeight="1">
      <c r="A36" s="89"/>
      <c r="B36" s="71"/>
      <c r="C36" s="71"/>
      <c r="D36" s="71"/>
      <c r="E36" s="71"/>
      <c r="F36" s="90"/>
      <c r="G36" s="91"/>
      <c r="H36" s="71"/>
      <c r="I36" s="71"/>
      <c r="J36" s="71"/>
      <c r="K36" s="71"/>
      <c r="L36" s="57" t="s">
        <v>246</v>
      </c>
      <c r="M36" s="63" t="s">
        <v>247</v>
      </c>
      <c r="N36" s="66"/>
      <c r="O36" s="66"/>
      <c r="P36" s="64"/>
      <c r="Q36" s="61"/>
      <c r="R36" s="68"/>
    </row>
    <row r="37" spans="1:18" s="125" customFormat="1" ht="19.5" customHeight="1">
      <c r="A37" s="113" t="s">
        <v>235</v>
      </c>
      <c r="B37" s="114"/>
      <c r="C37" s="114"/>
      <c r="D37" s="114"/>
      <c r="E37" s="114"/>
      <c r="F37" s="115"/>
      <c r="G37" s="116" t="s">
        <v>236</v>
      </c>
      <c r="H37" s="114"/>
      <c r="I37" s="114"/>
      <c r="J37" s="114"/>
      <c r="K37" s="114"/>
      <c r="L37" s="76" t="s">
        <v>248</v>
      </c>
      <c r="M37" s="77" t="s">
        <v>249</v>
      </c>
      <c r="N37" s="78"/>
      <c r="O37" s="78"/>
      <c r="P37" s="79"/>
      <c r="Q37" s="43"/>
      <c r="R37" s="117"/>
    </row>
  </sheetData>
  <sheetProtection password="C611" sheet="1"/>
  <mergeCells count="3">
    <mergeCell ref="E5:J6"/>
    <mergeCell ref="E10:J10"/>
    <mergeCell ref="G14:I1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5"/>
  <sheetViews>
    <sheetView showGridLines="0" tabSelected="1" view="pageBreakPreview" zoomScale="115" zoomScaleNormal="110" zoomScaleSheetLayoutView="115" zoomScalePageLayoutView="0" workbookViewId="0" topLeftCell="A1">
      <selection activeCell="N10" sqref="N10"/>
    </sheetView>
  </sheetViews>
  <sheetFormatPr defaultColWidth="10.5" defaultRowHeight="12" customHeight="1"/>
  <cols>
    <col min="1" max="1" width="7.33203125" style="137" customWidth="1"/>
    <col min="2" max="2" width="12" style="138" customWidth="1"/>
    <col min="3" max="3" width="66" style="138" customWidth="1"/>
    <col min="4" max="4" width="7.5" style="145" customWidth="1"/>
    <col min="5" max="5" width="11.33203125" style="139" customWidth="1"/>
    <col min="6" max="6" width="11.5" style="140" customWidth="1"/>
    <col min="7" max="7" width="13.83203125" style="140" customWidth="1"/>
    <col min="8" max="8" width="13" style="139" customWidth="1"/>
    <col min="9" max="16384" width="10.5" style="126" customWidth="1"/>
  </cols>
  <sheetData>
    <row r="1" spans="1:8" s="125" customFormat="1" ht="17.25" customHeight="1">
      <c r="A1" s="124" t="s">
        <v>0</v>
      </c>
      <c r="B1" s="121"/>
      <c r="C1" s="146"/>
      <c r="D1" s="141"/>
      <c r="E1" s="121"/>
      <c r="F1" s="121"/>
      <c r="G1" s="121"/>
      <c r="H1" s="121"/>
    </row>
    <row r="2" spans="1:8" s="125" customFormat="1" ht="12.75" customHeight="1">
      <c r="A2" s="123" t="s">
        <v>916</v>
      </c>
      <c r="B2" s="121"/>
      <c r="C2" s="146"/>
      <c r="D2" s="141"/>
      <c r="E2" s="121"/>
      <c r="F2" s="121"/>
      <c r="G2" s="121"/>
      <c r="H2" s="121"/>
    </row>
    <row r="3" spans="1:8" s="125" customFormat="1" ht="12.75" customHeight="1">
      <c r="A3" s="123" t="s">
        <v>1</v>
      </c>
      <c r="B3" s="121"/>
      <c r="C3" s="146"/>
      <c r="D3" s="141"/>
      <c r="E3" s="122" t="s">
        <v>2</v>
      </c>
      <c r="F3" s="121"/>
      <c r="G3" s="121"/>
      <c r="H3" s="121"/>
    </row>
    <row r="4" spans="1:8" s="125" customFormat="1" ht="12.75" customHeight="1">
      <c r="A4" s="123" t="s">
        <v>3</v>
      </c>
      <c r="B4" s="121"/>
      <c r="C4" s="146"/>
      <c r="D4" s="141"/>
      <c r="E4" s="122" t="s">
        <v>4</v>
      </c>
      <c r="F4" s="121"/>
      <c r="G4" s="121"/>
      <c r="H4" s="121"/>
    </row>
    <row r="5" spans="1:8" s="125" customFormat="1" ht="12.75" customHeight="1">
      <c r="A5" s="122" t="s">
        <v>5</v>
      </c>
      <c r="B5" s="121"/>
      <c r="C5" s="146"/>
      <c r="D5" s="141"/>
      <c r="E5" s="122" t="s">
        <v>6</v>
      </c>
      <c r="F5" s="121"/>
      <c r="G5" s="121"/>
      <c r="H5" s="121"/>
    </row>
    <row r="6" spans="1:8" s="125" customFormat="1" ht="12.75" customHeight="1">
      <c r="A6" s="122" t="s">
        <v>7</v>
      </c>
      <c r="B6" s="121"/>
      <c r="C6" s="146"/>
      <c r="D6" s="141"/>
      <c r="E6" s="122"/>
      <c r="F6" s="121"/>
      <c r="G6" s="121"/>
      <c r="H6" s="121"/>
    </row>
    <row r="7" spans="1:8" s="125" customFormat="1" ht="6" customHeight="1" thickBot="1">
      <c r="A7" s="121"/>
      <c r="B7" s="121"/>
      <c r="C7" s="146"/>
      <c r="D7" s="141"/>
      <c r="E7" s="121"/>
      <c r="F7" s="121"/>
      <c r="G7" s="121"/>
      <c r="H7" s="121"/>
    </row>
    <row r="8" spans="1:8" s="125" customFormat="1" ht="28.5" customHeight="1" thickBot="1">
      <c r="A8" s="120" t="s">
        <v>8</v>
      </c>
      <c r="B8" s="120" t="s">
        <v>9</v>
      </c>
      <c r="C8" s="120" t="s">
        <v>10</v>
      </c>
      <c r="D8" s="120" t="s">
        <v>11</v>
      </c>
      <c r="E8" s="120" t="s">
        <v>12</v>
      </c>
      <c r="F8" s="120" t="s">
        <v>13</v>
      </c>
      <c r="G8" s="120" t="s">
        <v>14</v>
      </c>
      <c r="H8" s="120" t="s">
        <v>15</v>
      </c>
    </row>
    <row r="9" spans="1:8" s="125" customFormat="1" ht="12.75" customHeight="1" thickBot="1">
      <c r="A9" s="120" t="s">
        <v>16</v>
      </c>
      <c r="B9" s="120" t="s">
        <v>17</v>
      </c>
      <c r="C9" s="120" t="s">
        <v>18</v>
      </c>
      <c r="D9" s="120" t="s">
        <v>19</v>
      </c>
      <c r="E9" s="120" t="s">
        <v>20</v>
      </c>
      <c r="F9" s="120" t="s">
        <v>21</v>
      </c>
      <c r="G9" s="120" t="s">
        <v>22</v>
      </c>
      <c r="H9" s="120" t="s">
        <v>23</v>
      </c>
    </row>
    <row r="10" spans="1:8" s="125" customFormat="1" ht="9.75" customHeight="1">
      <c r="A10" s="119"/>
      <c r="B10" s="119"/>
      <c r="C10" s="147"/>
      <c r="D10" s="142"/>
      <c r="E10" s="119"/>
      <c r="F10" s="119"/>
      <c r="G10" s="119"/>
      <c r="H10" s="119"/>
    </row>
    <row r="11" spans="1:8" s="125" customFormat="1" ht="21" customHeight="1">
      <c r="A11" s="129"/>
      <c r="B11" s="130" t="s">
        <v>24</v>
      </c>
      <c r="C11" s="130" t="s">
        <v>25</v>
      </c>
      <c r="D11" s="143"/>
      <c r="E11" s="131"/>
      <c r="F11" s="132"/>
      <c r="G11" s="132"/>
      <c r="H11" s="131"/>
    </row>
    <row r="12" spans="1:8" s="125" customFormat="1" ht="21" customHeight="1" thickBot="1">
      <c r="A12" s="129"/>
      <c r="B12" s="130" t="s">
        <v>18</v>
      </c>
      <c r="C12" s="130" t="s">
        <v>26</v>
      </c>
      <c r="D12" s="143"/>
      <c r="E12" s="131"/>
      <c r="F12" s="132"/>
      <c r="G12" s="132"/>
      <c r="H12" s="131"/>
    </row>
    <row r="13" spans="1:8" s="154" customFormat="1" ht="24" customHeight="1">
      <c r="A13" s="148">
        <v>1</v>
      </c>
      <c r="B13" s="149" t="s">
        <v>27</v>
      </c>
      <c r="C13" s="149" t="s">
        <v>28</v>
      </c>
      <c r="D13" s="150" t="s">
        <v>29</v>
      </c>
      <c r="E13" s="151">
        <v>14</v>
      </c>
      <c r="F13" s="189"/>
      <c r="G13" s="152">
        <f>E13*F13</f>
        <v>0</v>
      </c>
      <c r="H13" s="153"/>
    </row>
    <row r="14" spans="1:8" s="154" customFormat="1" ht="13.5" customHeight="1">
      <c r="A14" s="155">
        <v>2</v>
      </c>
      <c r="B14" s="156" t="s">
        <v>915</v>
      </c>
      <c r="C14" s="156" t="s">
        <v>914</v>
      </c>
      <c r="D14" s="157" t="s">
        <v>52</v>
      </c>
      <c r="E14" s="158">
        <v>3.42</v>
      </c>
      <c r="F14" s="190"/>
      <c r="G14" s="159">
        <f aca="true" t="shared" si="0" ref="G14:G72">E14*F14</f>
        <v>0</v>
      </c>
      <c r="H14" s="160"/>
    </row>
    <row r="15" spans="1:8" s="154" customFormat="1" ht="13.5" customHeight="1">
      <c r="A15" s="155">
        <v>3</v>
      </c>
      <c r="B15" s="156" t="s">
        <v>913</v>
      </c>
      <c r="C15" s="156" t="s">
        <v>912</v>
      </c>
      <c r="D15" s="157" t="s">
        <v>41</v>
      </c>
      <c r="E15" s="158">
        <v>322.2</v>
      </c>
      <c r="F15" s="190"/>
      <c r="G15" s="159">
        <f t="shared" si="0"/>
        <v>0</v>
      </c>
      <c r="H15" s="160"/>
    </row>
    <row r="16" spans="1:8" s="154" customFormat="1" ht="24" customHeight="1">
      <c r="A16" s="155">
        <v>4</v>
      </c>
      <c r="B16" s="156" t="s">
        <v>911</v>
      </c>
      <c r="C16" s="156" t="s">
        <v>910</v>
      </c>
      <c r="D16" s="157" t="s">
        <v>41</v>
      </c>
      <c r="E16" s="158">
        <v>18.9</v>
      </c>
      <c r="F16" s="190"/>
      <c r="G16" s="159">
        <f t="shared" si="0"/>
        <v>0</v>
      </c>
      <c r="H16" s="160"/>
    </row>
    <row r="17" spans="1:8" s="154" customFormat="1" ht="24" customHeight="1">
      <c r="A17" s="155">
        <v>5</v>
      </c>
      <c r="B17" s="156" t="s">
        <v>30</v>
      </c>
      <c r="C17" s="156" t="s">
        <v>31</v>
      </c>
      <c r="D17" s="157" t="s">
        <v>32</v>
      </c>
      <c r="E17" s="158">
        <v>26.6</v>
      </c>
      <c r="F17" s="190"/>
      <c r="G17" s="159">
        <f t="shared" si="0"/>
        <v>0</v>
      </c>
      <c r="H17" s="160"/>
    </row>
    <row r="18" spans="1:8" s="154" customFormat="1" ht="13.5" customHeight="1">
      <c r="A18" s="155">
        <v>6</v>
      </c>
      <c r="B18" s="156" t="s">
        <v>909</v>
      </c>
      <c r="C18" s="156" t="s">
        <v>908</v>
      </c>
      <c r="D18" s="157" t="s">
        <v>41</v>
      </c>
      <c r="E18" s="158">
        <v>16.44</v>
      </c>
      <c r="F18" s="190"/>
      <c r="G18" s="159">
        <f t="shared" si="0"/>
        <v>0</v>
      </c>
      <c r="H18" s="160"/>
    </row>
    <row r="19" spans="1:8" s="154" customFormat="1" ht="24" customHeight="1">
      <c r="A19" s="155">
        <v>7</v>
      </c>
      <c r="B19" s="156" t="s">
        <v>907</v>
      </c>
      <c r="C19" s="156" t="s">
        <v>906</v>
      </c>
      <c r="D19" s="157" t="s">
        <v>41</v>
      </c>
      <c r="E19" s="158">
        <v>21.06</v>
      </c>
      <c r="F19" s="190"/>
      <c r="G19" s="159">
        <f t="shared" si="0"/>
        <v>0</v>
      </c>
      <c r="H19" s="160"/>
    </row>
    <row r="20" spans="1:8" s="154" customFormat="1" ht="24" customHeight="1">
      <c r="A20" s="155">
        <v>8</v>
      </c>
      <c r="B20" s="156" t="s">
        <v>33</v>
      </c>
      <c r="C20" s="156" t="s">
        <v>34</v>
      </c>
      <c r="D20" s="157" t="s">
        <v>35</v>
      </c>
      <c r="E20" s="158">
        <v>156</v>
      </c>
      <c r="F20" s="190"/>
      <c r="G20" s="159">
        <f t="shared" si="0"/>
        <v>0</v>
      </c>
      <c r="H20" s="160"/>
    </row>
    <row r="21" spans="1:8" s="154" customFormat="1" ht="24" customHeight="1" thickBot="1">
      <c r="A21" s="161">
        <v>9</v>
      </c>
      <c r="B21" s="162" t="s">
        <v>36</v>
      </c>
      <c r="C21" s="162" t="s">
        <v>37</v>
      </c>
      <c r="D21" s="163" t="s">
        <v>35</v>
      </c>
      <c r="E21" s="164">
        <v>205</v>
      </c>
      <c r="F21" s="192"/>
      <c r="G21" s="165">
        <f t="shared" si="0"/>
        <v>0</v>
      </c>
      <c r="H21" s="166"/>
    </row>
    <row r="22" spans="1:8" s="188" customFormat="1" ht="21" customHeight="1" thickBot="1">
      <c r="A22" s="129"/>
      <c r="B22" s="130" t="s">
        <v>21</v>
      </c>
      <c r="C22" s="130" t="s">
        <v>38</v>
      </c>
      <c r="D22" s="143"/>
      <c r="E22" s="131"/>
      <c r="F22" s="132"/>
      <c r="G22" s="132"/>
      <c r="H22" s="131"/>
    </row>
    <row r="23" spans="1:8" s="154" customFormat="1" ht="24" customHeight="1">
      <c r="A23" s="148">
        <v>10</v>
      </c>
      <c r="B23" s="149" t="s">
        <v>39</v>
      </c>
      <c r="C23" s="149" t="s">
        <v>40</v>
      </c>
      <c r="D23" s="150" t="s">
        <v>41</v>
      </c>
      <c r="E23" s="151">
        <v>844</v>
      </c>
      <c r="F23" s="189"/>
      <c r="G23" s="152">
        <f t="shared" si="0"/>
        <v>0</v>
      </c>
      <c r="H23" s="153"/>
    </row>
    <row r="24" spans="1:8" s="154" customFormat="1" ht="13.5" customHeight="1">
      <c r="A24" s="155">
        <v>11</v>
      </c>
      <c r="B24" s="156" t="s">
        <v>42</v>
      </c>
      <c r="C24" s="156" t="s">
        <v>43</v>
      </c>
      <c r="D24" s="157" t="s">
        <v>41</v>
      </c>
      <c r="E24" s="158">
        <v>19.2</v>
      </c>
      <c r="F24" s="190"/>
      <c r="G24" s="159">
        <f t="shared" si="0"/>
        <v>0</v>
      </c>
      <c r="H24" s="160"/>
    </row>
    <row r="25" spans="1:8" s="154" customFormat="1" ht="13.5" customHeight="1">
      <c r="A25" s="155">
        <v>12</v>
      </c>
      <c r="B25" s="156" t="s">
        <v>44</v>
      </c>
      <c r="C25" s="156" t="s">
        <v>905</v>
      </c>
      <c r="D25" s="157" t="s">
        <v>41</v>
      </c>
      <c r="E25" s="158">
        <v>1156.5</v>
      </c>
      <c r="F25" s="190"/>
      <c r="G25" s="159">
        <f t="shared" si="0"/>
        <v>0</v>
      </c>
      <c r="H25" s="160"/>
    </row>
    <row r="26" spans="1:8" s="154" customFormat="1" ht="24" customHeight="1">
      <c r="A26" s="155">
        <v>13</v>
      </c>
      <c r="B26" s="156" t="s">
        <v>904</v>
      </c>
      <c r="C26" s="156" t="s">
        <v>903</v>
      </c>
      <c r="D26" s="157" t="s">
        <v>41</v>
      </c>
      <c r="E26" s="158">
        <v>412.4</v>
      </c>
      <c r="F26" s="190"/>
      <c r="G26" s="159">
        <f t="shared" si="0"/>
        <v>0</v>
      </c>
      <c r="H26" s="160"/>
    </row>
    <row r="27" spans="1:8" s="154" customFormat="1" ht="13.5" customHeight="1">
      <c r="A27" s="155">
        <v>14</v>
      </c>
      <c r="B27" s="156" t="s">
        <v>45</v>
      </c>
      <c r="C27" s="156" t="s">
        <v>46</v>
      </c>
      <c r="D27" s="157" t="s">
        <v>32</v>
      </c>
      <c r="E27" s="158">
        <v>322</v>
      </c>
      <c r="F27" s="190"/>
      <c r="G27" s="159">
        <f t="shared" si="0"/>
        <v>0</v>
      </c>
      <c r="H27" s="160"/>
    </row>
    <row r="28" spans="1:8" s="154" customFormat="1" ht="24" customHeight="1">
      <c r="A28" s="155">
        <v>15</v>
      </c>
      <c r="B28" s="156" t="s">
        <v>902</v>
      </c>
      <c r="C28" s="156" t="s">
        <v>901</v>
      </c>
      <c r="D28" s="157" t="s">
        <v>41</v>
      </c>
      <c r="E28" s="158">
        <v>844</v>
      </c>
      <c r="F28" s="190"/>
      <c r="G28" s="159">
        <f t="shared" si="0"/>
        <v>0</v>
      </c>
      <c r="H28" s="160"/>
    </row>
    <row r="29" spans="1:8" s="154" customFormat="1" ht="24" customHeight="1">
      <c r="A29" s="155">
        <v>16</v>
      </c>
      <c r="B29" s="156" t="s">
        <v>900</v>
      </c>
      <c r="C29" s="156" t="s">
        <v>899</v>
      </c>
      <c r="D29" s="157" t="s">
        <v>41</v>
      </c>
      <c r="E29" s="158">
        <v>230</v>
      </c>
      <c r="F29" s="190"/>
      <c r="G29" s="159">
        <f t="shared" si="0"/>
        <v>0</v>
      </c>
      <c r="H29" s="160"/>
    </row>
    <row r="30" spans="1:8" s="154" customFormat="1" ht="13.5" customHeight="1">
      <c r="A30" s="155">
        <v>17</v>
      </c>
      <c r="B30" s="156" t="s">
        <v>47</v>
      </c>
      <c r="C30" s="156" t="s">
        <v>48</v>
      </c>
      <c r="D30" s="157" t="s">
        <v>41</v>
      </c>
      <c r="E30" s="158">
        <v>45.2</v>
      </c>
      <c r="F30" s="190"/>
      <c r="G30" s="159">
        <f t="shared" si="0"/>
        <v>0</v>
      </c>
      <c r="H30" s="160"/>
    </row>
    <row r="31" spans="1:8" s="154" customFormat="1" ht="24" customHeight="1">
      <c r="A31" s="155">
        <v>18</v>
      </c>
      <c r="B31" s="156" t="s">
        <v>898</v>
      </c>
      <c r="C31" s="156" t="s">
        <v>897</v>
      </c>
      <c r="D31" s="157" t="s">
        <v>41</v>
      </c>
      <c r="E31" s="158">
        <v>844</v>
      </c>
      <c r="F31" s="190"/>
      <c r="G31" s="159">
        <f t="shared" si="0"/>
        <v>0</v>
      </c>
      <c r="H31" s="160"/>
    </row>
    <row r="32" spans="1:8" s="154" customFormat="1" ht="24" customHeight="1">
      <c r="A32" s="155">
        <v>19</v>
      </c>
      <c r="B32" s="156" t="s">
        <v>896</v>
      </c>
      <c r="C32" s="156" t="s">
        <v>895</v>
      </c>
      <c r="D32" s="157" t="s">
        <v>41</v>
      </c>
      <c r="E32" s="158">
        <v>8.6</v>
      </c>
      <c r="F32" s="190"/>
      <c r="G32" s="159">
        <f t="shared" si="0"/>
        <v>0</v>
      </c>
      <c r="H32" s="160"/>
    </row>
    <row r="33" spans="1:8" s="154" customFormat="1" ht="24" customHeight="1">
      <c r="A33" s="155">
        <v>20</v>
      </c>
      <c r="B33" s="156" t="s">
        <v>894</v>
      </c>
      <c r="C33" s="156" t="s">
        <v>893</v>
      </c>
      <c r="D33" s="157" t="s">
        <v>41</v>
      </c>
      <c r="E33" s="158">
        <v>3.2</v>
      </c>
      <c r="F33" s="190"/>
      <c r="G33" s="159">
        <f t="shared" si="0"/>
        <v>0</v>
      </c>
      <c r="H33" s="160"/>
    </row>
    <row r="34" spans="1:8" s="154" customFormat="1" ht="24" customHeight="1">
      <c r="A34" s="155">
        <v>21</v>
      </c>
      <c r="B34" s="156" t="s">
        <v>892</v>
      </c>
      <c r="C34" s="156" t="s">
        <v>891</v>
      </c>
      <c r="D34" s="157" t="s">
        <v>41</v>
      </c>
      <c r="E34" s="158">
        <v>58.9</v>
      </c>
      <c r="F34" s="190"/>
      <c r="G34" s="159">
        <f t="shared" si="0"/>
        <v>0</v>
      </c>
      <c r="H34" s="160"/>
    </row>
    <row r="35" spans="1:8" s="154" customFormat="1" ht="13.5" customHeight="1">
      <c r="A35" s="155">
        <v>22</v>
      </c>
      <c r="B35" s="156" t="s">
        <v>49</v>
      </c>
      <c r="C35" s="156" t="s">
        <v>50</v>
      </c>
      <c r="D35" s="157" t="s">
        <v>41</v>
      </c>
      <c r="E35" s="158">
        <v>844</v>
      </c>
      <c r="F35" s="190"/>
      <c r="G35" s="159">
        <f t="shared" si="0"/>
        <v>0</v>
      </c>
      <c r="H35" s="160"/>
    </row>
    <row r="36" spans="1:8" s="154" customFormat="1" ht="13.5" customHeight="1">
      <c r="A36" s="155">
        <v>23</v>
      </c>
      <c r="B36" s="156" t="s">
        <v>890</v>
      </c>
      <c r="C36" s="156" t="s">
        <v>889</v>
      </c>
      <c r="D36" s="157" t="s">
        <v>41</v>
      </c>
      <c r="E36" s="158">
        <v>120</v>
      </c>
      <c r="F36" s="190"/>
      <c r="G36" s="159">
        <f t="shared" si="0"/>
        <v>0</v>
      </c>
      <c r="H36" s="160"/>
    </row>
    <row r="37" spans="1:8" s="154" customFormat="1" ht="13.5" customHeight="1">
      <c r="A37" s="155">
        <v>24</v>
      </c>
      <c r="B37" s="156" t="s">
        <v>51</v>
      </c>
      <c r="C37" s="156" t="s">
        <v>888</v>
      </c>
      <c r="D37" s="157" t="s">
        <v>52</v>
      </c>
      <c r="E37" s="158">
        <v>2.9</v>
      </c>
      <c r="F37" s="190"/>
      <c r="G37" s="159">
        <f t="shared" si="0"/>
        <v>0</v>
      </c>
      <c r="H37" s="160"/>
    </row>
    <row r="38" spans="1:8" s="154" customFormat="1" ht="24" customHeight="1">
      <c r="A38" s="155">
        <v>25</v>
      </c>
      <c r="B38" s="156" t="s">
        <v>53</v>
      </c>
      <c r="C38" s="156" t="s">
        <v>54</v>
      </c>
      <c r="D38" s="157" t="s">
        <v>41</v>
      </c>
      <c r="E38" s="158">
        <v>324.24</v>
      </c>
      <c r="F38" s="190"/>
      <c r="G38" s="159">
        <f t="shared" si="0"/>
        <v>0</v>
      </c>
      <c r="H38" s="160"/>
    </row>
    <row r="39" spans="1:8" s="154" customFormat="1" ht="24" customHeight="1">
      <c r="A39" s="155">
        <v>26</v>
      </c>
      <c r="B39" s="156" t="s">
        <v>55</v>
      </c>
      <c r="C39" s="156" t="s">
        <v>56</v>
      </c>
      <c r="D39" s="157" t="s">
        <v>41</v>
      </c>
      <c r="E39" s="158">
        <v>61.83</v>
      </c>
      <c r="F39" s="190"/>
      <c r="G39" s="159">
        <f t="shared" si="0"/>
        <v>0</v>
      </c>
      <c r="H39" s="160"/>
    </row>
    <row r="40" spans="1:8" s="154" customFormat="1" ht="13.5" customHeight="1" thickBot="1">
      <c r="A40" s="161">
        <v>27</v>
      </c>
      <c r="B40" s="162" t="s">
        <v>887</v>
      </c>
      <c r="C40" s="162" t="s">
        <v>886</v>
      </c>
      <c r="D40" s="163" t="s">
        <v>29</v>
      </c>
      <c r="E40" s="164">
        <v>124</v>
      </c>
      <c r="F40" s="192"/>
      <c r="G40" s="165">
        <f t="shared" si="0"/>
        <v>0</v>
      </c>
      <c r="H40" s="166"/>
    </row>
    <row r="41" spans="1:8" s="188" customFormat="1" ht="21" customHeight="1" thickBot="1">
      <c r="A41" s="129"/>
      <c r="B41" s="130" t="s">
        <v>57</v>
      </c>
      <c r="C41" s="130" t="s">
        <v>58</v>
      </c>
      <c r="D41" s="143"/>
      <c r="E41" s="131"/>
      <c r="F41" s="132"/>
      <c r="G41" s="132"/>
      <c r="H41" s="131"/>
    </row>
    <row r="42" spans="1:8" s="154" customFormat="1" ht="24" customHeight="1">
      <c r="A42" s="148">
        <v>28</v>
      </c>
      <c r="B42" s="149" t="s">
        <v>59</v>
      </c>
      <c r="C42" s="149" t="s">
        <v>885</v>
      </c>
      <c r="D42" s="150" t="s">
        <v>29</v>
      </c>
      <c r="E42" s="151">
        <v>20</v>
      </c>
      <c r="F42" s="189"/>
      <c r="G42" s="152">
        <f t="shared" si="0"/>
        <v>0</v>
      </c>
      <c r="H42" s="153"/>
    </row>
    <row r="43" spans="1:8" s="154" customFormat="1" ht="13.5" customHeight="1">
      <c r="A43" s="155">
        <v>29</v>
      </c>
      <c r="B43" s="156" t="s">
        <v>60</v>
      </c>
      <c r="C43" s="156" t="s">
        <v>61</v>
      </c>
      <c r="D43" s="157" t="s">
        <v>29</v>
      </c>
      <c r="E43" s="158">
        <v>2</v>
      </c>
      <c r="F43" s="190"/>
      <c r="G43" s="159">
        <f t="shared" si="0"/>
        <v>0</v>
      </c>
      <c r="H43" s="160"/>
    </row>
    <row r="44" spans="1:8" s="154" customFormat="1" ht="13.5" customHeight="1">
      <c r="A44" s="155">
        <v>30</v>
      </c>
      <c r="B44" s="156" t="s">
        <v>62</v>
      </c>
      <c r="C44" s="156" t="s">
        <v>63</v>
      </c>
      <c r="D44" s="157" t="s">
        <v>41</v>
      </c>
      <c r="E44" s="158">
        <v>800</v>
      </c>
      <c r="F44" s="190"/>
      <c r="G44" s="159">
        <f t="shared" si="0"/>
        <v>0</v>
      </c>
      <c r="H44" s="160"/>
    </row>
    <row r="45" spans="1:8" s="154" customFormat="1" ht="13.5" customHeight="1">
      <c r="A45" s="155">
        <v>31</v>
      </c>
      <c r="B45" s="156" t="s">
        <v>64</v>
      </c>
      <c r="C45" s="156" t="s">
        <v>65</v>
      </c>
      <c r="D45" s="157" t="s">
        <v>66</v>
      </c>
      <c r="E45" s="158">
        <v>5.6</v>
      </c>
      <c r="F45" s="190"/>
      <c r="G45" s="159">
        <f t="shared" si="0"/>
        <v>0</v>
      </c>
      <c r="H45" s="160"/>
    </row>
    <row r="46" spans="1:8" s="154" customFormat="1" ht="24" customHeight="1">
      <c r="A46" s="155">
        <v>32</v>
      </c>
      <c r="B46" s="156" t="s">
        <v>67</v>
      </c>
      <c r="C46" s="156" t="s">
        <v>68</v>
      </c>
      <c r="D46" s="157" t="s">
        <v>41</v>
      </c>
      <c r="E46" s="158">
        <v>1240</v>
      </c>
      <c r="F46" s="190"/>
      <c r="G46" s="159">
        <f t="shared" si="0"/>
        <v>0</v>
      </c>
      <c r="H46" s="160"/>
    </row>
    <row r="47" spans="1:8" s="154" customFormat="1" ht="13.5" customHeight="1">
      <c r="A47" s="155">
        <v>33</v>
      </c>
      <c r="B47" s="156" t="s">
        <v>69</v>
      </c>
      <c r="C47" s="156" t="s">
        <v>70</v>
      </c>
      <c r="D47" s="157" t="s">
        <v>41</v>
      </c>
      <c r="E47" s="158">
        <v>800</v>
      </c>
      <c r="F47" s="190"/>
      <c r="G47" s="159">
        <f t="shared" si="0"/>
        <v>0</v>
      </c>
      <c r="H47" s="160"/>
    </row>
    <row r="48" spans="1:8" s="154" customFormat="1" ht="13.5" customHeight="1">
      <c r="A48" s="155">
        <v>34</v>
      </c>
      <c r="B48" s="156" t="s">
        <v>884</v>
      </c>
      <c r="C48" s="156" t="s">
        <v>883</v>
      </c>
      <c r="D48" s="157" t="s">
        <v>41</v>
      </c>
      <c r="E48" s="158">
        <v>64</v>
      </c>
      <c r="F48" s="190"/>
      <c r="G48" s="159">
        <f t="shared" si="0"/>
        <v>0</v>
      </c>
      <c r="H48" s="160"/>
    </row>
    <row r="49" spans="1:8" s="154" customFormat="1" ht="24" customHeight="1">
      <c r="A49" s="155">
        <v>35</v>
      </c>
      <c r="B49" s="156" t="s">
        <v>71</v>
      </c>
      <c r="C49" s="156" t="s">
        <v>72</v>
      </c>
      <c r="D49" s="157" t="s">
        <v>29</v>
      </c>
      <c r="E49" s="158">
        <v>12</v>
      </c>
      <c r="F49" s="190"/>
      <c r="G49" s="159">
        <f t="shared" si="0"/>
        <v>0</v>
      </c>
      <c r="H49" s="160"/>
    </row>
    <row r="50" spans="1:8" s="154" customFormat="1" ht="13.5" customHeight="1">
      <c r="A50" s="155">
        <v>36</v>
      </c>
      <c r="B50" s="156" t="s">
        <v>882</v>
      </c>
      <c r="C50" s="156" t="s">
        <v>881</v>
      </c>
      <c r="D50" s="157" t="s">
        <v>41</v>
      </c>
      <c r="E50" s="158">
        <v>26.8</v>
      </c>
      <c r="F50" s="190"/>
      <c r="G50" s="159">
        <f t="shared" si="0"/>
        <v>0</v>
      </c>
      <c r="H50" s="160"/>
    </row>
    <row r="51" spans="1:8" s="154" customFormat="1" ht="24" customHeight="1">
      <c r="A51" s="155">
        <v>37</v>
      </c>
      <c r="B51" s="156" t="s">
        <v>73</v>
      </c>
      <c r="C51" s="156" t="s">
        <v>74</v>
      </c>
      <c r="D51" s="157" t="s">
        <v>52</v>
      </c>
      <c r="E51" s="158">
        <v>3.26</v>
      </c>
      <c r="F51" s="190"/>
      <c r="G51" s="159">
        <f t="shared" si="0"/>
        <v>0</v>
      </c>
      <c r="H51" s="160"/>
    </row>
    <row r="52" spans="1:8" s="154" customFormat="1" ht="24" customHeight="1">
      <c r="A52" s="155">
        <v>38</v>
      </c>
      <c r="B52" s="156" t="s">
        <v>880</v>
      </c>
      <c r="C52" s="156" t="s">
        <v>879</v>
      </c>
      <c r="D52" s="157" t="s">
        <v>52</v>
      </c>
      <c r="E52" s="158">
        <v>3.24</v>
      </c>
      <c r="F52" s="190"/>
      <c r="G52" s="159">
        <f t="shared" si="0"/>
        <v>0</v>
      </c>
      <c r="H52" s="160"/>
    </row>
    <row r="53" spans="1:8" s="154" customFormat="1" ht="13.5" customHeight="1">
      <c r="A53" s="155">
        <v>39</v>
      </c>
      <c r="B53" s="156" t="s">
        <v>878</v>
      </c>
      <c r="C53" s="156" t="s">
        <v>877</v>
      </c>
      <c r="D53" s="157" t="s">
        <v>32</v>
      </c>
      <c r="E53" s="158">
        <v>260</v>
      </c>
      <c r="F53" s="190"/>
      <c r="G53" s="159">
        <f t="shared" si="0"/>
        <v>0</v>
      </c>
      <c r="H53" s="160"/>
    </row>
    <row r="54" spans="1:8" s="154" customFormat="1" ht="13.5" customHeight="1">
      <c r="A54" s="155">
        <v>40</v>
      </c>
      <c r="B54" s="156" t="s">
        <v>876</v>
      </c>
      <c r="C54" s="156" t="s">
        <v>875</v>
      </c>
      <c r="D54" s="157" t="s">
        <v>32</v>
      </c>
      <c r="E54" s="158">
        <v>100</v>
      </c>
      <c r="F54" s="190"/>
      <c r="G54" s="159">
        <f t="shared" si="0"/>
        <v>0</v>
      </c>
      <c r="H54" s="160"/>
    </row>
    <row r="55" spans="1:8" s="154" customFormat="1" ht="13.5" customHeight="1">
      <c r="A55" s="155">
        <v>41</v>
      </c>
      <c r="B55" s="156" t="s">
        <v>874</v>
      </c>
      <c r="C55" s="156" t="s">
        <v>873</v>
      </c>
      <c r="D55" s="157" t="s">
        <v>52</v>
      </c>
      <c r="E55" s="158">
        <v>2.64</v>
      </c>
      <c r="F55" s="190"/>
      <c r="G55" s="159">
        <f t="shared" si="0"/>
        <v>0</v>
      </c>
      <c r="H55" s="160"/>
    </row>
    <row r="56" spans="1:8" s="154" customFormat="1" ht="24" customHeight="1">
      <c r="A56" s="155">
        <v>42</v>
      </c>
      <c r="B56" s="156" t="s">
        <v>75</v>
      </c>
      <c r="C56" s="156" t="s">
        <v>76</v>
      </c>
      <c r="D56" s="157" t="s">
        <v>29</v>
      </c>
      <c r="E56" s="158">
        <v>64</v>
      </c>
      <c r="F56" s="190"/>
      <c r="G56" s="159">
        <f t="shared" si="0"/>
        <v>0</v>
      </c>
      <c r="H56" s="160"/>
    </row>
    <row r="57" spans="1:8" s="154" customFormat="1" ht="24" customHeight="1">
      <c r="A57" s="155">
        <v>43</v>
      </c>
      <c r="B57" s="156" t="s">
        <v>872</v>
      </c>
      <c r="C57" s="156" t="s">
        <v>871</v>
      </c>
      <c r="D57" s="157" t="s">
        <v>32</v>
      </c>
      <c r="E57" s="158">
        <v>620</v>
      </c>
      <c r="F57" s="190"/>
      <c r="G57" s="159">
        <f t="shared" si="0"/>
        <v>0</v>
      </c>
      <c r="H57" s="160"/>
    </row>
    <row r="58" spans="1:8" s="154" customFormat="1" ht="24" customHeight="1">
      <c r="A58" s="155">
        <v>44</v>
      </c>
      <c r="B58" s="156" t="s">
        <v>77</v>
      </c>
      <c r="C58" s="156" t="s">
        <v>78</v>
      </c>
      <c r="D58" s="157" t="s">
        <v>32</v>
      </c>
      <c r="E58" s="158">
        <v>186</v>
      </c>
      <c r="F58" s="190"/>
      <c r="G58" s="159">
        <f t="shared" si="0"/>
        <v>0</v>
      </c>
      <c r="H58" s="160"/>
    </row>
    <row r="59" spans="1:8" s="154" customFormat="1" ht="24" customHeight="1">
      <c r="A59" s="155">
        <v>45</v>
      </c>
      <c r="B59" s="156" t="s">
        <v>79</v>
      </c>
      <c r="C59" s="156" t="s">
        <v>80</v>
      </c>
      <c r="D59" s="157" t="s">
        <v>32</v>
      </c>
      <c r="E59" s="158">
        <v>2.1</v>
      </c>
      <c r="F59" s="190"/>
      <c r="G59" s="159">
        <f t="shared" si="0"/>
        <v>0</v>
      </c>
      <c r="H59" s="160"/>
    </row>
    <row r="60" spans="1:8" s="154" customFormat="1" ht="13.5" customHeight="1">
      <c r="A60" s="155">
        <v>46</v>
      </c>
      <c r="B60" s="156" t="s">
        <v>870</v>
      </c>
      <c r="C60" s="156" t="s">
        <v>869</v>
      </c>
      <c r="D60" s="157" t="s">
        <v>254</v>
      </c>
      <c r="E60" s="158">
        <v>80</v>
      </c>
      <c r="F60" s="190"/>
      <c r="G60" s="159">
        <f t="shared" si="0"/>
        <v>0</v>
      </c>
      <c r="H60" s="160"/>
    </row>
    <row r="61" spans="1:8" s="154" customFormat="1" ht="24" customHeight="1">
      <c r="A61" s="155">
        <v>47</v>
      </c>
      <c r="B61" s="156" t="s">
        <v>868</v>
      </c>
      <c r="C61" s="156" t="s">
        <v>867</v>
      </c>
      <c r="D61" s="157" t="s">
        <v>41</v>
      </c>
      <c r="E61" s="158">
        <v>1156.5</v>
      </c>
      <c r="F61" s="190"/>
      <c r="G61" s="159">
        <f t="shared" si="0"/>
        <v>0</v>
      </c>
      <c r="H61" s="160"/>
    </row>
    <row r="62" spans="1:8" s="154" customFormat="1" ht="24" customHeight="1">
      <c r="A62" s="155">
        <v>48</v>
      </c>
      <c r="B62" s="156" t="s">
        <v>866</v>
      </c>
      <c r="C62" s="156" t="s">
        <v>865</v>
      </c>
      <c r="D62" s="157" t="s">
        <v>41</v>
      </c>
      <c r="E62" s="158">
        <v>885</v>
      </c>
      <c r="F62" s="190"/>
      <c r="G62" s="159">
        <f t="shared" si="0"/>
        <v>0</v>
      </c>
      <c r="H62" s="160"/>
    </row>
    <row r="63" spans="1:8" s="154" customFormat="1" ht="13.5" customHeight="1">
      <c r="A63" s="155">
        <v>49</v>
      </c>
      <c r="B63" s="156" t="s">
        <v>81</v>
      </c>
      <c r="C63" s="156" t="s">
        <v>82</v>
      </c>
      <c r="D63" s="157" t="s">
        <v>66</v>
      </c>
      <c r="E63" s="158">
        <v>138.131</v>
      </c>
      <c r="F63" s="190"/>
      <c r="G63" s="159">
        <f t="shared" si="0"/>
        <v>0</v>
      </c>
      <c r="H63" s="160"/>
    </row>
    <row r="64" spans="1:8" s="154" customFormat="1" ht="13.5" customHeight="1">
      <c r="A64" s="155">
        <v>50</v>
      </c>
      <c r="B64" s="156" t="s">
        <v>83</v>
      </c>
      <c r="C64" s="156" t="s">
        <v>84</v>
      </c>
      <c r="D64" s="157" t="s">
        <v>66</v>
      </c>
      <c r="E64" s="158">
        <v>276.262</v>
      </c>
      <c r="F64" s="190"/>
      <c r="G64" s="159">
        <f t="shared" si="0"/>
        <v>0</v>
      </c>
      <c r="H64" s="160"/>
    </row>
    <row r="65" spans="1:8" s="154" customFormat="1" ht="13.5" customHeight="1">
      <c r="A65" s="155">
        <v>51</v>
      </c>
      <c r="B65" s="156" t="s">
        <v>85</v>
      </c>
      <c r="C65" s="156" t="s">
        <v>86</v>
      </c>
      <c r="D65" s="157" t="s">
        <v>66</v>
      </c>
      <c r="E65" s="158">
        <v>138.131</v>
      </c>
      <c r="F65" s="190"/>
      <c r="G65" s="159">
        <f t="shared" si="0"/>
        <v>0</v>
      </c>
      <c r="H65" s="160"/>
    </row>
    <row r="66" spans="1:8" s="154" customFormat="1" ht="24" customHeight="1">
      <c r="A66" s="155">
        <v>52</v>
      </c>
      <c r="B66" s="156" t="s">
        <v>87</v>
      </c>
      <c r="C66" s="156" t="s">
        <v>88</v>
      </c>
      <c r="D66" s="157" t="s">
        <v>66</v>
      </c>
      <c r="E66" s="158">
        <v>2486.362</v>
      </c>
      <c r="F66" s="190"/>
      <c r="G66" s="159">
        <f t="shared" si="0"/>
        <v>0</v>
      </c>
      <c r="H66" s="160"/>
    </row>
    <row r="67" spans="1:8" s="154" customFormat="1" ht="13.5" customHeight="1">
      <c r="A67" s="155">
        <v>53</v>
      </c>
      <c r="B67" s="156" t="s">
        <v>89</v>
      </c>
      <c r="C67" s="156" t="s">
        <v>90</v>
      </c>
      <c r="D67" s="157" t="s">
        <v>66</v>
      </c>
      <c r="E67" s="158">
        <v>138.131</v>
      </c>
      <c r="F67" s="190"/>
      <c r="G67" s="159">
        <f t="shared" si="0"/>
        <v>0</v>
      </c>
      <c r="H67" s="160"/>
    </row>
    <row r="68" spans="1:8" s="154" customFormat="1" ht="24" customHeight="1">
      <c r="A68" s="155">
        <v>54</v>
      </c>
      <c r="B68" s="156" t="s">
        <v>91</v>
      </c>
      <c r="C68" s="156" t="s">
        <v>92</v>
      </c>
      <c r="D68" s="157" t="s">
        <v>66</v>
      </c>
      <c r="E68" s="158">
        <v>414.394</v>
      </c>
      <c r="F68" s="190"/>
      <c r="G68" s="159">
        <f t="shared" si="0"/>
        <v>0</v>
      </c>
      <c r="H68" s="160"/>
    </row>
    <row r="69" spans="1:8" s="154" customFormat="1" ht="24" customHeight="1">
      <c r="A69" s="155">
        <v>55</v>
      </c>
      <c r="B69" s="156" t="s">
        <v>93</v>
      </c>
      <c r="C69" s="156" t="s">
        <v>94</v>
      </c>
      <c r="D69" s="157" t="s">
        <v>66</v>
      </c>
      <c r="E69" s="158">
        <v>138.131</v>
      </c>
      <c r="F69" s="190"/>
      <c r="G69" s="159">
        <f t="shared" si="0"/>
        <v>0</v>
      </c>
      <c r="H69" s="160"/>
    </row>
    <row r="70" spans="1:8" s="154" customFormat="1" ht="13.5" customHeight="1">
      <c r="A70" s="155">
        <v>56</v>
      </c>
      <c r="B70" s="156" t="s">
        <v>95</v>
      </c>
      <c r="C70" s="156" t="s">
        <v>96</v>
      </c>
      <c r="D70" s="157" t="s">
        <v>66</v>
      </c>
      <c r="E70" s="158">
        <v>138.131</v>
      </c>
      <c r="F70" s="190"/>
      <c r="G70" s="159">
        <f t="shared" si="0"/>
        <v>0</v>
      </c>
      <c r="H70" s="160"/>
    </row>
    <row r="71" spans="1:8" s="154" customFormat="1" ht="13.5" customHeight="1">
      <c r="A71" s="155">
        <v>57</v>
      </c>
      <c r="B71" s="156" t="s">
        <v>97</v>
      </c>
      <c r="C71" s="156" t="s">
        <v>98</v>
      </c>
      <c r="D71" s="157" t="s">
        <v>66</v>
      </c>
      <c r="E71" s="158">
        <v>98.088</v>
      </c>
      <c r="F71" s="190"/>
      <c r="G71" s="159">
        <f t="shared" si="0"/>
        <v>0</v>
      </c>
      <c r="H71" s="160"/>
    </row>
    <row r="72" spans="1:8" s="154" customFormat="1" ht="24" customHeight="1" thickBot="1">
      <c r="A72" s="161">
        <v>58</v>
      </c>
      <c r="B72" s="162" t="s">
        <v>99</v>
      </c>
      <c r="C72" s="162" t="s">
        <v>100</v>
      </c>
      <c r="D72" s="163" t="s">
        <v>66</v>
      </c>
      <c r="E72" s="164">
        <v>98.088</v>
      </c>
      <c r="F72" s="192"/>
      <c r="G72" s="165">
        <f t="shared" si="0"/>
        <v>0</v>
      </c>
      <c r="H72" s="166"/>
    </row>
    <row r="73" spans="1:8" s="188" customFormat="1" ht="21" customHeight="1">
      <c r="A73" s="129"/>
      <c r="B73" s="130" t="s">
        <v>102</v>
      </c>
      <c r="C73" s="130" t="s">
        <v>103</v>
      </c>
      <c r="D73" s="143"/>
      <c r="E73" s="131"/>
      <c r="F73" s="132"/>
      <c r="G73" s="132"/>
      <c r="H73" s="131"/>
    </row>
    <row r="74" spans="1:8" s="188" customFormat="1" ht="21" customHeight="1" thickBot="1">
      <c r="A74" s="129"/>
      <c r="B74" s="130" t="s">
        <v>864</v>
      </c>
      <c r="C74" s="130" t="s">
        <v>863</v>
      </c>
      <c r="D74" s="143"/>
      <c r="E74" s="131"/>
      <c r="F74" s="132"/>
      <c r="G74" s="132"/>
      <c r="H74" s="131"/>
    </row>
    <row r="75" spans="1:8" s="154" customFormat="1" ht="24" customHeight="1">
      <c r="A75" s="148">
        <v>59</v>
      </c>
      <c r="B75" s="149" t="s">
        <v>862</v>
      </c>
      <c r="C75" s="149" t="s">
        <v>861</v>
      </c>
      <c r="D75" s="150" t="s">
        <v>41</v>
      </c>
      <c r="E75" s="151">
        <v>142.6</v>
      </c>
      <c r="F75" s="189"/>
      <c r="G75" s="152">
        <f aca="true" t="shared" si="1" ref="G75:G138">E75*F75</f>
        <v>0</v>
      </c>
      <c r="H75" s="153"/>
    </row>
    <row r="76" spans="1:8" s="154" customFormat="1" ht="13.5" customHeight="1">
      <c r="A76" s="167">
        <v>60</v>
      </c>
      <c r="B76" s="168" t="s">
        <v>860</v>
      </c>
      <c r="C76" s="168" t="s">
        <v>859</v>
      </c>
      <c r="D76" s="169" t="s">
        <v>41</v>
      </c>
      <c r="E76" s="170">
        <v>170</v>
      </c>
      <c r="F76" s="191"/>
      <c r="G76" s="159">
        <f t="shared" si="1"/>
        <v>0</v>
      </c>
      <c r="H76" s="171"/>
    </row>
    <row r="77" spans="1:8" s="154" customFormat="1" ht="24" customHeight="1">
      <c r="A77" s="155">
        <v>61</v>
      </c>
      <c r="B77" s="156" t="s">
        <v>858</v>
      </c>
      <c r="C77" s="156" t="s">
        <v>857</v>
      </c>
      <c r="D77" s="157" t="s">
        <v>41</v>
      </c>
      <c r="E77" s="158">
        <v>64</v>
      </c>
      <c r="F77" s="190"/>
      <c r="G77" s="159">
        <f t="shared" si="1"/>
        <v>0</v>
      </c>
      <c r="H77" s="160"/>
    </row>
    <row r="78" spans="1:8" s="154" customFormat="1" ht="13.5" customHeight="1">
      <c r="A78" s="155">
        <v>62</v>
      </c>
      <c r="B78" s="156" t="s">
        <v>856</v>
      </c>
      <c r="C78" s="156" t="s">
        <v>855</v>
      </c>
      <c r="D78" s="157" t="s">
        <v>41</v>
      </c>
      <c r="E78" s="158">
        <v>142.6</v>
      </c>
      <c r="F78" s="190"/>
      <c r="G78" s="159">
        <f t="shared" si="1"/>
        <v>0</v>
      </c>
      <c r="H78" s="160"/>
    </row>
    <row r="79" spans="1:8" s="154" customFormat="1" ht="13.5" customHeight="1">
      <c r="A79" s="155">
        <v>63</v>
      </c>
      <c r="B79" s="156" t="s">
        <v>854</v>
      </c>
      <c r="C79" s="156" t="s">
        <v>853</v>
      </c>
      <c r="D79" s="157" t="s">
        <v>41</v>
      </c>
      <c r="E79" s="158">
        <v>64</v>
      </c>
      <c r="F79" s="190"/>
      <c r="G79" s="159">
        <f t="shared" si="1"/>
        <v>0</v>
      </c>
      <c r="H79" s="160"/>
    </row>
    <row r="80" spans="1:8" s="154" customFormat="1" ht="24" customHeight="1">
      <c r="A80" s="155">
        <v>64</v>
      </c>
      <c r="B80" s="156" t="s">
        <v>852</v>
      </c>
      <c r="C80" s="156" t="s">
        <v>851</v>
      </c>
      <c r="D80" s="157" t="s">
        <v>29</v>
      </c>
      <c r="E80" s="158">
        <v>42</v>
      </c>
      <c r="F80" s="190"/>
      <c r="G80" s="159">
        <f t="shared" si="1"/>
        <v>0</v>
      </c>
      <c r="H80" s="160"/>
    </row>
    <row r="81" spans="1:8" s="154" customFormat="1" ht="24" customHeight="1">
      <c r="A81" s="155">
        <v>65</v>
      </c>
      <c r="B81" s="156" t="s">
        <v>850</v>
      </c>
      <c r="C81" s="156" t="s">
        <v>849</v>
      </c>
      <c r="D81" s="157" t="s">
        <v>29</v>
      </c>
      <c r="E81" s="158">
        <v>16</v>
      </c>
      <c r="F81" s="190"/>
      <c r="G81" s="159">
        <f t="shared" si="1"/>
        <v>0</v>
      </c>
      <c r="H81" s="160"/>
    </row>
    <row r="82" spans="1:8" s="154" customFormat="1" ht="24" customHeight="1">
      <c r="A82" s="155">
        <v>66</v>
      </c>
      <c r="B82" s="156" t="s">
        <v>848</v>
      </c>
      <c r="C82" s="156" t="s">
        <v>847</v>
      </c>
      <c r="D82" s="157" t="s">
        <v>29</v>
      </c>
      <c r="E82" s="158">
        <v>53</v>
      </c>
      <c r="F82" s="190"/>
      <c r="G82" s="159">
        <f t="shared" si="1"/>
        <v>0</v>
      </c>
      <c r="H82" s="160"/>
    </row>
    <row r="83" spans="1:8" s="154" customFormat="1" ht="24" customHeight="1">
      <c r="A83" s="155">
        <v>67</v>
      </c>
      <c r="B83" s="156" t="s">
        <v>846</v>
      </c>
      <c r="C83" s="156" t="s">
        <v>845</v>
      </c>
      <c r="D83" s="157" t="s">
        <v>66</v>
      </c>
      <c r="E83" s="158">
        <v>2.147</v>
      </c>
      <c r="F83" s="190"/>
      <c r="G83" s="159">
        <f t="shared" si="1"/>
        <v>0</v>
      </c>
      <c r="H83" s="160"/>
    </row>
    <row r="84" spans="1:8" s="154" customFormat="1" ht="13.5" customHeight="1" thickBot="1">
      <c r="A84" s="161">
        <v>68</v>
      </c>
      <c r="B84" s="162" t="s">
        <v>844</v>
      </c>
      <c r="C84" s="162" t="s">
        <v>843</v>
      </c>
      <c r="D84" s="163" t="s">
        <v>66</v>
      </c>
      <c r="E84" s="164">
        <v>2.147</v>
      </c>
      <c r="F84" s="192"/>
      <c r="G84" s="165">
        <f t="shared" si="1"/>
        <v>0</v>
      </c>
      <c r="H84" s="166"/>
    </row>
    <row r="85" spans="1:8" s="188" customFormat="1" ht="21" customHeight="1" thickBot="1">
      <c r="A85" s="129"/>
      <c r="B85" s="130" t="s">
        <v>842</v>
      </c>
      <c r="C85" s="130" t="s">
        <v>841</v>
      </c>
      <c r="D85" s="143"/>
      <c r="E85" s="131"/>
      <c r="F85" s="132"/>
      <c r="G85" s="132"/>
      <c r="H85" s="131"/>
    </row>
    <row r="86" spans="1:8" s="154" customFormat="1" ht="13.5" customHeight="1">
      <c r="A86" s="148">
        <v>69</v>
      </c>
      <c r="B86" s="149" t="s">
        <v>840</v>
      </c>
      <c r="C86" s="149" t="s">
        <v>839</v>
      </c>
      <c r="D86" s="150" t="s">
        <v>29</v>
      </c>
      <c r="E86" s="151">
        <v>52</v>
      </c>
      <c r="F86" s="189"/>
      <c r="G86" s="152">
        <f t="shared" si="1"/>
        <v>0</v>
      </c>
      <c r="H86" s="153"/>
    </row>
    <row r="87" spans="1:8" s="154" customFormat="1" ht="13.5" customHeight="1">
      <c r="A87" s="155">
        <v>70</v>
      </c>
      <c r="B87" s="156" t="s">
        <v>838</v>
      </c>
      <c r="C87" s="156" t="s">
        <v>837</v>
      </c>
      <c r="D87" s="157" t="s">
        <v>29</v>
      </c>
      <c r="E87" s="158">
        <v>6</v>
      </c>
      <c r="F87" s="190"/>
      <c r="G87" s="159">
        <f t="shared" si="1"/>
        <v>0</v>
      </c>
      <c r="H87" s="160"/>
    </row>
    <row r="88" spans="1:8" s="154" customFormat="1" ht="13.5" customHeight="1">
      <c r="A88" s="155">
        <v>71</v>
      </c>
      <c r="B88" s="156" t="s">
        <v>836</v>
      </c>
      <c r="C88" s="156" t="s">
        <v>835</v>
      </c>
      <c r="D88" s="157" t="s">
        <v>29</v>
      </c>
      <c r="E88" s="158">
        <v>6</v>
      </c>
      <c r="F88" s="190"/>
      <c r="G88" s="159">
        <f t="shared" si="1"/>
        <v>0</v>
      </c>
      <c r="H88" s="160"/>
    </row>
    <row r="89" spans="1:8" s="154" customFormat="1" ht="13.5" customHeight="1">
      <c r="A89" s="155">
        <v>72</v>
      </c>
      <c r="B89" s="156" t="s">
        <v>834</v>
      </c>
      <c r="C89" s="156" t="s">
        <v>833</v>
      </c>
      <c r="D89" s="157" t="s">
        <v>29</v>
      </c>
      <c r="E89" s="158">
        <v>4</v>
      </c>
      <c r="F89" s="190"/>
      <c r="G89" s="159">
        <f t="shared" si="1"/>
        <v>0</v>
      </c>
      <c r="H89" s="160"/>
    </row>
    <row r="90" spans="1:8" s="154" customFormat="1" ht="13.5" customHeight="1">
      <c r="A90" s="155">
        <v>73</v>
      </c>
      <c r="B90" s="156" t="s">
        <v>832</v>
      </c>
      <c r="C90" s="156" t="s">
        <v>831</v>
      </c>
      <c r="D90" s="157" t="s">
        <v>32</v>
      </c>
      <c r="E90" s="158">
        <v>48</v>
      </c>
      <c r="F90" s="190"/>
      <c r="G90" s="159">
        <f t="shared" si="1"/>
        <v>0</v>
      </c>
      <c r="H90" s="160"/>
    </row>
    <row r="91" spans="1:8" s="154" customFormat="1" ht="13.5" customHeight="1">
      <c r="A91" s="155">
        <v>74</v>
      </c>
      <c r="B91" s="156" t="s">
        <v>830</v>
      </c>
      <c r="C91" s="156" t="s">
        <v>829</v>
      </c>
      <c r="D91" s="157" t="s">
        <v>29</v>
      </c>
      <c r="E91" s="158">
        <v>2</v>
      </c>
      <c r="F91" s="190"/>
      <c r="G91" s="159">
        <f t="shared" si="1"/>
        <v>0</v>
      </c>
      <c r="H91" s="160"/>
    </row>
    <row r="92" spans="1:8" s="154" customFormat="1" ht="13.5" customHeight="1">
      <c r="A92" s="155">
        <v>75</v>
      </c>
      <c r="B92" s="156" t="s">
        <v>828</v>
      </c>
      <c r="C92" s="156" t="s">
        <v>827</v>
      </c>
      <c r="D92" s="157" t="s">
        <v>29</v>
      </c>
      <c r="E92" s="158">
        <v>2</v>
      </c>
      <c r="F92" s="190"/>
      <c r="G92" s="159">
        <f t="shared" si="1"/>
        <v>0</v>
      </c>
      <c r="H92" s="160"/>
    </row>
    <row r="93" spans="1:8" s="154" customFormat="1" ht="13.5" customHeight="1">
      <c r="A93" s="155">
        <v>76</v>
      </c>
      <c r="B93" s="156" t="s">
        <v>826</v>
      </c>
      <c r="C93" s="156" t="s">
        <v>825</v>
      </c>
      <c r="D93" s="157" t="s">
        <v>29</v>
      </c>
      <c r="E93" s="158">
        <v>4</v>
      </c>
      <c r="F93" s="190"/>
      <c r="G93" s="159">
        <f t="shared" si="1"/>
        <v>0</v>
      </c>
      <c r="H93" s="160"/>
    </row>
    <row r="94" spans="1:8" s="154" customFormat="1" ht="13.5" customHeight="1">
      <c r="A94" s="155">
        <v>77</v>
      </c>
      <c r="B94" s="156" t="s">
        <v>824</v>
      </c>
      <c r="C94" s="156" t="s">
        <v>823</v>
      </c>
      <c r="D94" s="157" t="s">
        <v>32</v>
      </c>
      <c r="E94" s="158">
        <v>2</v>
      </c>
      <c r="F94" s="190"/>
      <c r="G94" s="159">
        <f t="shared" si="1"/>
        <v>0</v>
      </c>
      <c r="H94" s="160"/>
    </row>
    <row r="95" spans="1:8" s="154" customFormat="1" ht="13.5" customHeight="1">
      <c r="A95" s="155">
        <v>78</v>
      </c>
      <c r="B95" s="156" t="s">
        <v>822</v>
      </c>
      <c r="C95" s="156" t="s">
        <v>821</v>
      </c>
      <c r="D95" s="157" t="s">
        <v>29</v>
      </c>
      <c r="E95" s="158">
        <v>60</v>
      </c>
      <c r="F95" s="190"/>
      <c r="G95" s="159">
        <f t="shared" si="1"/>
        <v>0</v>
      </c>
      <c r="H95" s="160"/>
    </row>
    <row r="96" spans="1:8" s="154" customFormat="1" ht="13.5" customHeight="1">
      <c r="A96" s="155">
        <v>79</v>
      </c>
      <c r="B96" s="156" t="s">
        <v>820</v>
      </c>
      <c r="C96" s="156" t="s">
        <v>819</v>
      </c>
      <c r="D96" s="157" t="s">
        <v>29</v>
      </c>
      <c r="E96" s="158">
        <v>20</v>
      </c>
      <c r="F96" s="190"/>
      <c r="G96" s="159">
        <f t="shared" si="1"/>
        <v>0</v>
      </c>
      <c r="H96" s="160"/>
    </row>
    <row r="97" spans="1:8" s="154" customFormat="1" ht="13.5" customHeight="1">
      <c r="A97" s="155">
        <v>80</v>
      </c>
      <c r="B97" s="156" t="s">
        <v>818</v>
      </c>
      <c r="C97" s="156" t="s">
        <v>817</v>
      </c>
      <c r="D97" s="157" t="s">
        <v>29</v>
      </c>
      <c r="E97" s="158">
        <v>2</v>
      </c>
      <c r="F97" s="190"/>
      <c r="G97" s="159">
        <f t="shared" si="1"/>
        <v>0</v>
      </c>
      <c r="H97" s="160"/>
    </row>
    <row r="98" spans="1:8" s="154" customFormat="1" ht="13.5" customHeight="1">
      <c r="A98" s="155">
        <v>81</v>
      </c>
      <c r="B98" s="156" t="s">
        <v>816</v>
      </c>
      <c r="C98" s="156" t="s">
        <v>815</v>
      </c>
      <c r="D98" s="157" t="s">
        <v>32</v>
      </c>
      <c r="E98" s="158">
        <v>62</v>
      </c>
      <c r="F98" s="190"/>
      <c r="G98" s="159">
        <f t="shared" si="1"/>
        <v>0</v>
      </c>
      <c r="H98" s="160"/>
    </row>
    <row r="99" spans="1:8" s="154" customFormat="1" ht="13.5" customHeight="1">
      <c r="A99" s="155">
        <v>82</v>
      </c>
      <c r="B99" s="156" t="s">
        <v>814</v>
      </c>
      <c r="C99" s="156" t="s">
        <v>813</v>
      </c>
      <c r="D99" s="157" t="s">
        <v>32</v>
      </c>
      <c r="E99" s="158">
        <v>42</v>
      </c>
      <c r="F99" s="190"/>
      <c r="G99" s="159">
        <f t="shared" si="1"/>
        <v>0</v>
      </c>
      <c r="H99" s="160"/>
    </row>
    <row r="100" spans="1:8" s="154" customFormat="1" ht="13.5" customHeight="1">
      <c r="A100" s="155">
        <v>83</v>
      </c>
      <c r="B100" s="156" t="s">
        <v>812</v>
      </c>
      <c r="C100" s="156" t="s">
        <v>811</v>
      </c>
      <c r="D100" s="157" t="s">
        <v>29</v>
      </c>
      <c r="E100" s="158">
        <v>18</v>
      </c>
      <c r="F100" s="190"/>
      <c r="G100" s="159">
        <f t="shared" si="1"/>
        <v>0</v>
      </c>
      <c r="H100" s="160"/>
    </row>
    <row r="101" spans="1:8" s="154" customFormat="1" ht="13.5" customHeight="1">
      <c r="A101" s="155">
        <v>84</v>
      </c>
      <c r="B101" s="156" t="s">
        <v>810</v>
      </c>
      <c r="C101" s="156" t="s">
        <v>809</v>
      </c>
      <c r="D101" s="157" t="s">
        <v>29</v>
      </c>
      <c r="E101" s="158">
        <v>12</v>
      </c>
      <c r="F101" s="190"/>
      <c r="G101" s="159">
        <f t="shared" si="1"/>
        <v>0</v>
      </c>
      <c r="H101" s="160"/>
    </row>
    <row r="102" spans="1:8" s="154" customFormat="1" ht="13.5" customHeight="1">
      <c r="A102" s="155">
        <v>85</v>
      </c>
      <c r="B102" s="156" t="s">
        <v>808</v>
      </c>
      <c r="C102" s="156" t="s">
        <v>807</v>
      </c>
      <c r="D102" s="157" t="s">
        <v>29</v>
      </c>
      <c r="E102" s="158">
        <v>64</v>
      </c>
      <c r="F102" s="190"/>
      <c r="G102" s="159">
        <f t="shared" si="1"/>
        <v>0</v>
      </c>
      <c r="H102" s="160"/>
    </row>
    <row r="103" spans="1:8" s="154" customFormat="1" ht="13.5" customHeight="1">
      <c r="A103" s="155">
        <v>86</v>
      </c>
      <c r="B103" s="156" t="s">
        <v>806</v>
      </c>
      <c r="C103" s="156" t="s">
        <v>805</v>
      </c>
      <c r="D103" s="157" t="s">
        <v>29</v>
      </c>
      <c r="E103" s="158">
        <v>24</v>
      </c>
      <c r="F103" s="190"/>
      <c r="G103" s="159">
        <f t="shared" si="1"/>
        <v>0</v>
      </c>
      <c r="H103" s="160"/>
    </row>
    <row r="104" spans="1:8" s="154" customFormat="1" ht="13.5" customHeight="1">
      <c r="A104" s="155">
        <v>87</v>
      </c>
      <c r="B104" s="156" t="s">
        <v>804</v>
      </c>
      <c r="C104" s="156" t="s">
        <v>803</v>
      </c>
      <c r="D104" s="157" t="s">
        <v>32</v>
      </c>
      <c r="E104" s="158">
        <v>146</v>
      </c>
      <c r="F104" s="190"/>
      <c r="G104" s="159">
        <f t="shared" si="1"/>
        <v>0</v>
      </c>
      <c r="H104" s="160"/>
    </row>
    <row r="105" spans="1:8" s="154" customFormat="1" ht="13.5" customHeight="1">
      <c r="A105" s="155">
        <v>88</v>
      </c>
      <c r="B105" s="156" t="s">
        <v>802</v>
      </c>
      <c r="C105" s="156" t="s">
        <v>801</v>
      </c>
      <c r="D105" s="157" t="s">
        <v>32</v>
      </c>
      <c r="E105" s="158">
        <v>30</v>
      </c>
      <c r="F105" s="190"/>
      <c r="G105" s="159">
        <f t="shared" si="1"/>
        <v>0</v>
      </c>
      <c r="H105" s="160"/>
    </row>
    <row r="106" spans="1:8" s="154" customFormat="1" ht="13.5" customHeight="1">
      <c r="A106" s="155">
        <v>89</v>
      </c>
      <c r="B106" s="156" t="s">
        <v>800</v>
      </c>
      <c r="C106" s="156" t="s">
        <v>799</v>
      </c>
      <c r="D106" s="157" t="s">
        <v>32</v>
      </c>
      <c r="E106" s="158">
        <v>72</v>
      </c>
      <c r="F106" s="190"/>
      <c r="G106" s="159">
        <f t="shared" si="1"/>
        <v>0</v>
      </c>
      <c r="H106" s="160"/>
    </row>
    <row r="107" spans="1:8" s="154" customFormat="1" ht="24" customHeight="1">
      <c r="A107" s="155">
        <v>90</v>
      </c>
      <c r="B107" s="156" t="s">
        <v>798</v>
      </c>
      <c r="C107" s="156" t="s">
        <v>797</v>
      </c>
      <c r="D107" s="157" t="s">
        <v>32</v>
      </c>
      <c r="E107" s="158">
        <v>126</v>
      </c>
      <c r="F107" s="190"/>
      <c r="G107" s="159">
        <f t="shared" si="1"/>
        <v>0</v>
      </c>
      <c r="H107" s="160"/>
    </row>
    <row r="108" spans="1:8" s="154" customFormat="1" ht="24" customHeight="1">
      <c r="A108" s="155">
        <v>91</v>
      </c>
      <c r="B108" s="156" t="s">
        <v>796</v>
      </c>
      <c r="C108" s="156" t="s">
        <v>795</v>
      </c>
      <c r="D108" s="157" t="s">
        <v>32</v>
      </c>
      <c r="E108" s="158">
        <v>56</v>
      </c>
      <c r="F108" s="190"/>
      <c r="G108" s="159">
        <f t="shared" si="1"/>
        <v>0</v>
      </c>
      <c r="H108" s="160"/>
    </row>
    <row r="109" spans="1:8" s="154" customFormat="1" ht="24" customHeight="1">
      <c r="A109" s="155">
        <v>92</v>
      </c>
      <c r="B109" s="156" t="s">
        <v>794</v>
      </c>
      <c r="C109" s="156" t="s">
        <v>793</v>
      </c>
      <c r="D109" s="157" t="s">
        <v>32</v>
      </c>
      <c r="E109" s="158">
        <v>4</v>
      </c>
      <c r="F109" s="190"/>
      <c r="G109" s="159">
        <f t="shared" si="1"/>
        <v>0</v>
      </c>
      <c r="H109" s="160"/>
    </row>
    <row r="110" spans="1:8" s="154" customFormat="1" ht="13.5" customHeight="1">
      <c r="A110" s="155">
        <v>93</v>
      </c>
      <c r="B110" s="156" t="s">
        <v>792</v>
      </c>
      <c r="C110" s="156" t="s">
        <v>791</v>
      </c>
      <c r="D110" s="157" t="s">
        <v>29</v>
      </c>
      <c r="E110" s="158">
        <v>58</v>
      </c>
      <c r="F110" s="190"/>
      <c r="G110" s="159">
        <f t="shared" si="1"/>
        <v>0</v>
      </c>
      <c r="H110" s="160"/>
    </row>
    <row r="111" spans="1:8" s="154" customFormat="1" ht="13.5" customHeight="1">
      <c r="A111" s="155">
        <v>94</v>
      </c>
      <c r="B111" s="156" t="s">
        <v>790</v>
      </c>
      <c r="C111" s="156" t="s">
        <v>789</v>
      </c>
      <c r="D111" s="157" t="s">
        <v>29</v>
      </c>
      <c r="E111" s="158">
        <v>24</v>
      </c>
      <c r="F111" s="190"/>
      <c r="G111" s="159">
        <f t="shared" si="1"/>
        <v>0</v>
      </c>
      <c r="H111" s="160"/>
    </row>
    <row r="112" spans="1:8" s="154" customFormat="1" ht="13.5" customHeight="1">
      <c r="A112" s="155">
        <v>95</v>
      </c>
      <c r="B112" s="156" t="s">
        <v>788</v>
      </c>
      <c r="C112" s="156" t="s">
        <v>787</v>
      </c>
      <c r="D112" s="157" t="s">
        <v>29</v>
      </c>
      <c r="E112" s="158">
        <v>52</v>
      </c>
      <c r="F112" s="190"/>
      <c r="G112" s="159">
        <f t="shared" si="1"/>
        <v>0</v>
      </c>
      <c r="H112" s="160"/>
    </row>
    <row r="113" spans="1:8" s="154" customFormat="1" ht="24" customHeight="1">
      <c r="A113" s="155">
        <v>96</v>
      </c>
      <c r="B113" s="156" t="s">
        <v>786</v>
      </c>
      <c r="C113" s="156" t="s">
        <v>785</v>
      </c>
      <c r="D113" s="157" t="s">
        <v>29</v>
      </c>
      <c r="E113" s="158">
        <v>8</v>
      </c>
      <c r="F113" s="190"/>
      <c r="G113" s="159">
        <f t="shared" si="1"/>
        <v>0</v>
      </c>
      <c r="H113" s="160"/>
    </row>
    <row r="114" spans="1:8" s="154" customFormat="1" ht="13.5" customHeight="1">
      <c r="A114" s="155">
        <v>97</v>
      </c>
      <c r="B114" s="156" t="s">
        <v>784</v>
      </c>
      <c r="C114" s="156" t="s">
        <v>783</v>
      </c>
      <c r="D114" s="157" t="s">
        <v>29</v>
      </c>
      <c r="E114" s="158">
        <v>1</v>
      </c>
      <c r="F114" s="190"/>
      <c r="G114" s="159">
        <f t="shared" si="1"/>
        <v>0</v>
      </c>
      <c r="H114" s="160"/>
    </row>
    <row r="115" spans="1:8" s="154" customFormat="1" ht="24" customHeight="1">
      <c r="A115" s="155">
        <v>98</v>
      </c>
      <c r="B115" s="156" t="s">
        <v>782</v>
      </c>
      <c r="C115" s="156" t="s">
        <v>781</v>
      </c>
      <c r="D115" s="157" t="s">
        <v>29</v>
      </c>
      <c r="E115" s="158">
        <v>11</v>
      </c>
      <c r="F115" s="190"/>
      <c r="G115" s="159">
        <f t="shared" si="1"/>
        <v>0</v>
      </c>
      <c r="H115" s="160"/>
    </row>
    <row r="116" spans="1:8" s="154" customFormat="1" ht="13.5" customHeight="1">
      <c r="A116" s="155">
        <v>99</v>
      </c>
      <c r="B116" s="156" t="s">
        <v>780</v>
      </c>
      <c r="C116" s="156" t="s">
        <v>779</v>
      </c>
      <c r="D116" s="157" t="s">
        <v>29</v>
      </c>
      <c r="E116" s="158">
        <v>11</v>
      </c>
      <c r="F116" s="190"/>
      <c r="G116" s="159">
        <f t="shared" si="1"/>
        <v>0</v>
      </c>
      <c r="H116" s="160"/>
    </row>
    <row r="117" spans="1:8" s="154" customFormat="1" ht="13.5" customHeight="1">
      <c r="A117" s="155">
        <v>100</v>
      </c>
      <c r="B117" s="156" t="s">
        <v>778</v>
      </c>
      <c r="C117" s="156" t="s">
        <v>777</v>
      </c>
      <c r="D117" s="157" t="s">
        <v>29</v>
      </c>
      <c r="E117" s="158">
        <v>1</v>
      </c>
      <c r="F117" s="190"/>
      <c r="G117" s="159">
        <f t="shared" si="1"/>
        <v>0</v>
      </c>
      <c r="H117" s="160"/>
    </row>
    <row r="118" spans="1:8" s="154" customFormat="1" ht="13.5" customHeight="1">
      <c r="A118" s="155">
        <v>101</v>
      </c>
      <c r="B118" s="156" t="s">
        <v>776</v>
      </c>
      <c r="C118" s="156" t="s">
        <v>775</v>
      </c>
      <c r="D118" s="157" t="s">
        <v>29</v>
      </c>
      <c r="E118" s="158">
        <v>12</v>
      </c>
      <c r="F118" s="190"/>
      <c r="G118" s="159">
        <f t="shared" si="1"/>
        <v>0</v>
      </c>
      <c r="H118" s="160"/>
    </row>
    <row r="119" spans="1:8" s="154" customFormat="1" ht="13.5" customHeight="1">
      <c r="A119" s="155">
        <v>102</v>
      </c>
      <c r="B119" s="156" t="s">
        <v>774</v>
      </c>
      <c r="C119" s="156" t="s">
        <v>773</v>
      </c>
      <c r="D119" s="157" t="s">
        <v>29</v>
      </c>
      <c r="E119" s="158">
        <v>6</v>
      </c>
      <c r="F119" s="190"/>
      <c r="G119" s="159">
        <f t="shared" si="1"/>
        <v>0</v>
      </c>
      <c r="H119" s="160"/>
    </row>
    <row r="120" spans="1:8" s="154" customFormat="1" ht="13.5" customHeight="1">
      <c r="A120" s="155">
        <v>103</v>
      </c>
      <c r="B120" s="156" t="s">
        <v>772</v>
      </c>
      <c r="C120" s="156" t="s">
        <v>771</v>
      </c>
      <c r="D120" s="157" t="s">
        <v>29</v>
      </c>
      <c r="E120" s="158">
        <v>11</v>
      </c>
      <c r="F120" s="190"/>
      <c r="G120" s="159">
        <f t="shared" si="1"/>
        <v>0</v>
      </c>
      <c r="H120" s="160"/>
    </row>
    <row r="121" spans="1:8" s="154" customFormat="1" ht="13.5" customHeight="1">
      <c r="A121" s="155">
        <v>104</v>
      </c>
      <c r="B121" s="156" t="s">
        <v>770</v>
      </c>
      <c r="C121" s="156" t="s">
        <v>769</v>
      </c>
      <c r="D121" s="157" t="s">
        <v>32</v>
      </c>
      <c r="E121" s="158">
        <v>456</v>
      </c>
      <c r="F121" s="190"/>
      <c r="G121" s="159">
        <f t="shared" si="1"/>
        <v>0</v>
      </c>
      <c r="H121" s="160"/>
    </row>
    <row r="122" spans="1:8" s="154" customFormat="1" ht="24" customHeight="1">
      <c r="A122" s="155">
        <v>105</v>
      </c>
      <c r="B122" s="156" t="s">
        <v>768</v>
      </c>
      <c r="C122" s="156" t="s">
        <v>767</v>
      </c>
      <c r="D122" s="157" t="s">
        <v>66</v>
      </c>
      <c r="E122" s="158">
        <v>15.64</v>
      </c>
      <c r="F122" s="190"/>
      <c r="G122" s="159">
        <f t="shared" si="1"/>
        <v>0</v>
      </c>
      <c r="H122" s="160"/>
    </row>
    <row r="123" spans="1:8" s="154" customFormat="1" ht="13.5" customHeight="1">
      <c r="A123" s="155">
        <v>106</v>
      </c>
      <c r="B123" s="156" t="s">
        <v>766</v>
      </c>
      <c r="C123" s="156" t="s">
        <v>765</v>
      </c>
      <c r="D123" s="157" t="s">
        <v>29</v>
      </c>
      <c r="E123" s="158">
        <v>10</v>
      </c>
      <c r="F123" s="190"/>
      <c r="G123" s="159">
        <f t="shared" si="1"/>
        <v>0</v>
      </c>
      <c r="H123" s="160"/>
    </row>
    <row r="124" spans="1:8" s="154" customFormat="1" ht="13.5" customHeight="1">
      <c r="A124" s="155">
        <v>107</v>
      </c>
      <c r="B124" s="156" t="s">
        <v>764</v>
      </c>
      <c r="C124" s="156" t="s">
        <v>763</v>
      </c>
      <c r="D124" s="157" t="s">
        <v>32</v>
      </c>
      <c r="E124" s="158">
        <v>80</v>
      </c>
      <c r="F124" s="190"/>
      <c r="G124" s="159">
        <f t="shared" si="1"/>
        <v>0</v>
      </c>
      <c r="H124" s="160"/>
    </row>
    <row r="125" spans="1:8" s="154" customFormat="1" ht="13.5" customHeight="1">
      <c r="A125" s="155">
        <v>108</v>
      </c>
      <c r="B125" s="156" t="s">
        <v>762</v>
      </c>
      <c r="C125" s="156" t="s">
        <v>761</v>
      </c>
      <c r="D125" s="157" t="s">
        <v>29</v>
      </c>
      <c r="E125" s="158">
        <v>3</v>
      </c>
      <c r="F125" s="190"/>
      <c r="G125" s="159">
        <f t="shared" si="1"/>
        <v>0</v>
      </c>
      <c r="H125" s="160"/>
    </row>
    <row r="126" spans="1:8" s="154" customFormat="1" ht="13.5" customHeight="1">
      <c r="A126" s="155">
        <v>109</v>
      </c>
      <c r="B126" s="156" t="s">
        <v>760</v>
      </c>
      <c r="C126" s="156" t="s">
        <v>759</v>
      </c>
      <c r="D126" s="157" t="s">
        <v>758</v>
      </c>
      <c r="E126" s="158">
        <v>20</v>
      </c>
      <c r="F126" s="190"/>
      <c r="G126" s="159">
        <f t="shared" si="1"/>
        <v>0</v>
      </c>
      <c r="H126" s="160"/>
    </row>
    <row r="127" spans="1:8" s="154" customFormat="1" ht="13.5" customHeight="1">
      <c r="A127" s="155">
        <v>110</v>
      </c>
      <c r="B127" s="156" t="s">
        <v>757</v>
      </c>
      <c r="C127" s="156" t="s">
        <v>756</v>
      </c>
      <c r="D127" s="157" t="s">
        <v>66</v>
      </c>
      <c r="E127" s="158">
        <v>3.175</v>
      </c>
      <c r="F127" s="190"/>
      <c r="G127" s="159">
        <f t="shared" si="1"/>
        <v>0</v>
      </c>
      <c r="H127" s="160"/>
    </row>
    <row r="128" spans="1:8" s="154" customFormat="1" ht="13.5" customHeight="1">
      <c r="A128" s="155">
        <v>111</v>
      </c>
      <c r="B128" s="156" t="s">
        <v>755</v>
      </c>
      <c r="C128" s="156" t="s">
        <v>754</v>
      </c>
      <c r="D128" s="157" t="s">
        <v>66</v>
      </c>
      <c r="E128" s="158">
        <v>3.175</v>
      </c>
      <c r="F128" s="190"/>
      <c r="G128" s="159">
        <f t="shared" si="1"/>
        <v>0</v>
      </c>
      <c r="H128" s="160"/>
    </row>
    <row r="129" spans="1:8" s="154" customFormat="1" ht="24" customHeight="1" thickBot="1">
      <c r="A129" s="161">
        <v>112</v>
      </c>
      <c r="B129" s="162" t="s">
        <v>753</v>
      </c>
      <c r="C129" s="162" t="s">
        <v>752</v>
      </c>
      <c r="D129" s="163" t="s">
        <v>66</v>
      </c>
      <c r="E129" s="164">
        <v>31.747</v>
      </c>
      <c r="F129" s="192"/>
      <c r="G129" s="165">
        <f t="shared" si="1"/>
        <v>0</v>
      </c>
      <c r="H129" s="166"/>
    </row>
    <row r="130" spans="1:8" s="188" customFormat="1" ht="21" customHeight="1" thickBot="1">
      <c r="A130" s="129"/>
      <c r="B130" s="130" t="s">
        <v>751</v>
      </c>
      <c r="C130" s="130" t="s">
        <v>750</v>
      </c>
      <c r="D130" s="143"/>
      <c r="E130" s="131"/>
      <c r="F130" s="132"/>
      <c r="G130" s="132"/>
      <c r="H130" s="131"/>
    </row>
    <row r="131" spans="1:8" s="154" customFormat="1" ht="13.5" customHeight="1">
      <c r="A131" s="148">
        <v>113</v>
      </c>
      <c r="B131" s="149" t="s">
        <v>749</v>
      </c>
      <c r="C131" s="149" t="s">
        <v>748</v>
      </c>
      <c r="D131" s="150" t="s">
        <v>32</v>
      </c>
      <c r="E131" s="151">
        <v>40</v>
      </c>
      <c r="F131" s="189"/>
      <c r="G131" s="152">
        <f t="shared" si="1"/>
        <v>0</v>
      </c>
      <c r="H131" s="153"/>
    </row>
    <row r="132" spans="1:8" s="154" customFormat="1" ht="13.5" customHeight="1">
      <c r="A132" s="155">
        <v>114</v>
      </c>
      <c r="B132" s="156" t="s">
        <v>747</v>
      </c>
      <c r="C132" s="156" t="s">
        <v>746</v>
      </c>
      <c r="D132" s="157" t="s">
        <v>32</v>
      </c>
      <c r="E132" s="158">
        <v>20</v>
      </c>
      <c r="F132" s="190"/>
      <c r="G132" s="159">
        <f t="shared" si="1"/>
        <v>0</v>
      </c>
      <c r="H132" s="160"/>
    </row>
    <row r="133" spans="1:8" s="154" customFormat="1" ht="13.5" customHeight="1">
      <c r="A133" s="155">
        <v>115</v>
      </c>
      <c r="B133" s="156" t="s">
        <v>745</v>
      </c>
      <c r="C133" s="156" t="s">
        <v>744</v>
      </c>
      <c r="D133" s="157" t="s">
        <v>29</v>
      </c>
      <c r="E133" s="158">
        <v>16</v>
      </c>
      <c r="F133" s="190"/>
      <c r="G133" s="159">
        <f t="shared" si="1"/>
        <v>0</v>
      </c>
      <c r="H133" s="160"/>
    </row>
    <row r="134" spans="1:8" s="154" customFormat="1" ht="13.5" customHeight="1">
      <c r="A134" s="155">
        <v>116</v>
      </c>
      <c r="B134" s="156" t="s">
        <v>743</v>
      </c>
      <c r="C134" s="156" t="s">
        <v>742</v>
      </c>
      <c r="D134" s="157" t="s">
        <v>29</v>
      </c>
      <c r="E134" s="158">
        <v>60</v>
      </c>
      <c r="F134" s="190"/>
      <c r="G134" s="159">
        <f t="shared" si="1"/>
        <v>0</v>
      </c>
      <c r="H134" s="160"/>
    </row>
    <row r="135" spans="1:8" s="154" customFormat="1" ht="13.5" customHeight="1">
      <c r="A135" s="155">
        <v>117</v>
      </c>
      <c r="B135" s="156" t="s">
        <v>741</v>
      </c>
      <c r="C135" s="156" t="s">
        <v>740</v>
      </c>
      <c r="D135" s="157" t="s">
        <v>29</v>
      </c>
      <c r="E135" s="158">
        <v>1</v>
      </c>
      <c r="F135" s="190"/>
      <c r="G135" s="159">
        <f t="shared" si="1"/>
        <v>0</v>
      </c>
      <c r="H135" s="160"/>
    </row>
    <row r="136" spans="1:8" s="154" customFormat="1" ht="24" customHeight="1">
      <c r="A136" s="155">
        <v>118</v>
      </c>
      <c r="B136" s="156" t="s">
        <v>739</v>
      </c>
      <c r="C136" s="156" t="s">
        <v>738</v>
      </c>
      <c r="D136" s="157" t="s">
        <v>29</v>
      </c>
      <c r="E136" s="158">
        <v>1</v>
      </c>
      <c r="F136" s="190"/>
      <c r="G136" s="159">
        <f t="shared" si="1"/>
        <v>0</v>
      </c>
      <c r="H136" s="160"/>
    </row>
    <row r="137" spans="1:8" s="154" customFormat="1" ht="24" customHeight="1">
      <c r="A137" s="155">
        <v>119</v>
      </c>
      <c r="B137" s="156" t="s">
        <v>737</v>
      </c>
      <c r="C137" s="156" t="s">
        <v>736</v>
      </c>
      <c r="D137" s="157" t="s">
        <v>572</v>
      </c>
      <c r="E137" s="158">
        <v>1</v>
      </c>
      <c r="F137" s="190"/>
      <c r="G137" s="159">
        <f t="shared" si="1"/>
        <v>0</v>
      </c>
      <c r="H137" s="160"/>
    </row>
    <row r="138" spans="1:8" s="154" customFormat="1" ht="24" customHeight="1">
      <c r="A138" s="155">
        <v>120</v>
      </c>
      <c r="B138" s="156" t="s">
        <v>735</v>
      </c>
      <c r="C138" s="156" t="s">
        <v>734</v>
      </c>
      <c r="D138" s="157" t="s">
        <v>572</v>
      </c>
      <c r="E138" s="158">
        <v>1</v>
      </c>
      <c r="F138" s="190"/>
      <c r="G138" s="159">
        <f t="shared" si="1"/>
        <v>0</v>
      </c>
      <c r="H138" s="160"/>
    </row>
    <row r="139" spans="1:8" s="154" customFormat="1" ht="13.5" customHeight="1">
      <c r="A139" s="155">
        <v>121</v>
      </c>
      <c r="B139" s="156" t="s">
        <v>733</v>
      </c>
      <c r="C139" s="156" t="s">
        <v>732</v>
      </c>
      <c r="D139" s="157" t="s">
        <v>32</v>
      </c>
      <c r="E139" s="158">
        <v>1</v>
      </c>
      <c r="F139" s="190"/>
      <c r="G139" s="159">
        <f aca="true" t="shared" si="2" ref="G139:G202">E139*F139</f>
        <v>0</v>
      </c>
      <c r="H139" s="160"/>
    </row>
    <row r="140" spans="1:8" s="154" customFormat="1" ht="13.5" customHeight="1">
      <c r="A140" s="155">
        <v>122</v>
      </c>
      <c r="B140" s="156" t="s">
        <v>731</v>
      </c>
      <c r="C140" s="156" t="s">
        <v>730</v>
      </c>
      <c r="D140" s="157" t="s">
        <v>32</v>
      </c>
      <c r="E140" s="158">
        <v>6</v>
      </c>
      <c r="F140" s="190"/>
      <c r="G140" s="159">
        <f t="shared" si="2"/>
        <v>0</v>
      </c>
      <c r="H140" s="160"/>
    </row>
    <row r="141" spans="1:8" s="154" customFormat="1" ht="13.5" customHeight="1">
      <c r="A141" s="155">
        <v>123</v>
      </c>
      <c r="B141" s="156" t="s">
        <v>729</v>
      </c>
      <c r="C141" s="156" t="s">
        <v>728</v>
      </c>
      <c r="D141" s="157" t="s">
        <v>29</v>
      </c>
      <c r="E141" s="158">
        <v>10</v>
      </c>
      <c r="F141" s="190"/>
      <c r="G141" s="159">
        <f t="shared" si="2"/>
        <v>0</v>
      </c>
      <c r="H141" s="160"/>
    </row>
    <row r="142" spans="1:8" s="154" customFormat="1" ht="13.5" customHeight="1">
      <c r="A142" s="155">
        <v>124</v>
      </c>
      <c r="B142" s="156" t="s">
        <v>727</v>
      </c>
      <c r="C142" s="156" t="s">
        <v>726</v>
      </c>
      <c r="D142" s="157" t="s">
        <v>29</v>
      </c>
      <c r="E142" s="158">
        <v>3</v>
      </c>
      <c r="F142" s="190"/>
      <c r="G142" s="159">
        <f t="shared" si="2"/>
        <v>0</v>
      </c>
      <c r="H142" s="160"/>
    </row>
    <row r="143" spans="1:8" s="154" customFormat="1" ht="13.5" customHeight="1">
      <c r="A143" s="155">
        <v>125</v>
      </c>
      <c r="B143" s="156" t="s">
        <v>725</v>
      </c>
      <c r="C143" s="156" t="s">
        <v>724</v>
      </c>
      <c r="D143" s="157" t="s">
        <v>32</v>
      </c>
      <c r="E143" s="158">
        <v>320</v>
      </c>
      <c r="F143" s="190"/>
      <c r="G143" s="159">
        <f t="shared" si="2"/>
        <v>0</v>
      </c>
      <c r="H143" s="160"/>
    </row>
    <row r="144" spans="1:8" s="154" customFormat="1" ht="13.5" customHeight="1">
      <c r="A144" s="155">
        <v>126</v>
      </c>
      <c r="B144" s="156" t="s">
        <v>723</v>
      </c>
      <c r="C144" s="156" t="s">
        <v>722</v>
      </c>
      <c r="D144" s="157" t="s">
        <v>32</v>
      </c>
      <c r="E144" s="158">
        <v>462</v>
      </c>
      <c r="F144" s="190"/>
      <c r="G144" s="159">
        <f t="shared" si="2"/>
        <v>0</v>
      </c>
      <c r="H144" s="160"/>
    </row>
    <row r="145" spans="1:8" s="154" customFormat="1" ht="13.5" customHeight="1">
      <c r="A145" s="155">
        <v>127</v>
      </c>
      <c r="B145" s="156" t="s">
        <v>721</v>
      </c>
      <c r="C145" s="156" t="s">
        <v>720</v>
      </c>
      <c r="D145" s="157" t="s">
        <v>32</v>
      </c>
      <c r="E145" s="158">
        <v>420</v>
      </c>
      <c r="F145" s="190"/>
      <c r="G145" s="159">
        <f t="shared" si="2"/>
        <v>0</v>
      </c>
      <c r="H145" s="160"/>
    </row>
    <row r="146" spans="1:8" s="154" customFormat="1" ht="24" customHeight="1">
      <c r="A146" s="155">
        <v>128</v>
      </c>
      <c r="B146" s="156" t="s">
        <v>719</v>
      </c>
      <c r="C146" s="156" t="s">
        <v>718</v>
      </c>
      <c r="D146" s="157" t="s">
        <v>32</v>
      </c>
      <c r="E146" s="158">
        <v>180</v>
      </c>
      <c r="F146" s="190"/>
      <c r="G146" s="159">
        <f t="shared" si="2"/>
        <v>0</v>
      </c>
      <c r="H146" s="160"/>
    </row>
    <row r="147" spans="1:8" s="154" customFormat="1" ht="24" customHeight="1">
      <c r="A147" s="155">
        <v>129</v>
      </c>
      <c r="B147" s="156" t="s">
        <v>717</v>
      </c>
      <c r="C147" s="156" t="s">
        <v>716</v>
      </c>
      <c r="D147" s="157" t="s">
        <v>32</v>
      </c>
      <c r="E147" s="158">
        <v>230</v>
      </c>
      <c r="F147" s="190"/>
      <c r="G147" s="159">
        <f t="shared" si="2"/>
        <v>0</v>
      </c>
      <c r="H147" s="160"/>
    </row>
    <row r="148" spans="1:8" s="154" customFormat="1" ht="24" customHeight="1">
      <c r="A148" s="155">
        <v>130</v>
      </c>
      <c r="B148" s="156" t="s">
        <v>715</v>
      </c>
      <c r="C148" s="156" t="s">
        <v>714</v>
      </c>
      <c r="D148" s="157" t="s">
        <v>32</v>
      </c>
      <c r="E148" s="158">
        <v>210</v>
      </c>
      <c r="F148" s="190"/>
      <c r="G148" s="159">
        <f t="shared" si="2"/>
        <v>0</v>
      </c>
      <c r="H148" s="160"/>
    </row>
    <row r="149" spans="1:8" s="154" customFormat="1" ht="13.5" customHeight="1">
      <c r="A149" s="155">
        <v>131</v>
      </c>
      <c r="B149" s="156" t="s">
        <v>713</v>
      </c>
      <c r="C149" s="156" t="s">
        <v>712</v>
      </c>
      <c r="D149" s="157" t="s">
        <v>29</v>
      </c>
      <c r="E149" s="158">
        <v>120</v>
      </c>
      <c r="F149" s="190"/>
      <c r="G149" s="159">
        <f t="shared" si="2"/>
        <v>0</v>
      </c>
      <c r="H149" s="160"/>
    </row>
    <row r="150" spans="1:8" s="154" customFormat="1" ht="13.5" customHeight="1">
      <c r="A150" s="155">
        <v>132</v>
      </c>
      <c r="B150" s="156" t="s">
        <v>711</v>
      </c>
      <c r="C150" s="156" t="s">
        <v>710</v>
      </c>
      <c r="D150" s="157" t="s">
        <v>29</v>
      </c>
      <c r="E150" s="158">
        <v>110</v>
      </c>
      <c r="F150" s="190"/>
      <c r="G150" s="159">
        <f t="shared" si="2"/>
        <v>0</v>
      </c>
      <c r="H150" s="160"/>
    </row>
    <row r="151" spans="1:8" s="154" customFormat="1" ht="13.5" customHeight="1">
      <c r="A151" s="155">
        <v>133</v>
      </c>
      <c r="B151" s="156" t="s">
        <v>709</v>
      </c>
      <c r="C151" s="156" t="s">
        <v>708</v>
      </c>
      <c r="D151" s="157" t="s">
        <v>29</v>
      </c>
      <c r="E151" s="158">
        <v>66</v>
      </c>
      <c r="F151" s="190"/>
      <c r="G151" s="159">
        <f t="shared" si="2"/>
        <v>0</v>
      </c>
      <c r="H151" s="160"/>
    </row>
    <row r="152" spans="1:8" s="154" customFormat="1" ht="13.5" customHeight="1">
      <c r="A152" s="155">
        <v>134</v>
      </c>
      <c r="B152" s="156" t="s">
        <v>707</v>
      </c>
      <c r="C152" s="156" t="s">
        <v>706</v>
      </c>
      <c r="D152" s="157" t="s">
        <v>32</v>
      </c>
      <c r="E152" s="158">
        <v>24</v>
      </c>
      <c r="F152" s="190"/>
      <c r="G152" s="159">
        <f t="shared" si="2"/>
        <v>0</v>
      </c>
      <c r="H152" s="160"/>
    </row>
    <row r="153" spans="1:8" s="154" customFormat="1" ht="13.5" customHeight="1">
      <c r="A153" s="155">
        <v>135</v>
      </c>
      <c r="B153" s="156" t="s">
        <v>705</v>
      </c>
      <c r="C153" s="156" t="s">
        <v>704</v>
      </c>
      <c r="D153" s="157" t="s">
        <v>32</v>
      </c>
      <c r="E153" s="158">
        <v>20</v>
      </c>
      <c r="F153" s="190"/>
      <c r="G153" s="159">
        <f t="shared" si="2"/>
        <v>0</v>
      </c>
      <c r="H153" s="160"/>
    </row>
    <row r="154" spans="1:8" s="154" customFormat="1" ht="24" customHeight="1">
      <c r="A154" s="155">
        <v>136</v>
      </c>
      <c r="B154" s="156" t="s">
        <v>703</v>
      </c>
      <c r="C154" s="156" t="s">
        <v>702</v>
      </c>
      <c r="D154" s="157" t="s">
        <v>29</v>
      </c>
      <c r="E154" s="158">
        <v>186</v>
      </c>
      <c r="F154" s="190"/>
      <c r="G154" s="159">
        <f t="shared" si="2"/>
        <v>0</v>
      </c>
      <c r="H154" s="160"/>
    </row>
    <row r="155" spans="1:8" s="154" customFormat="1" ht="24" customHeight="1">
      <c r="A155" s="155">
        <v>137</v>
      </c>
      <c r="B155" s="156" t="s">
        <v>701</v>
      </c>
      <c r="C155" s="156" t="s">
        <v>700</v>
      </c>
      <c r="D155" s="157" t="s">
        <v>29</v>
      </c>
      <c r="E155" s="158">
        <v>214</v>
      </c>
      <c r="F155" s="190"/>
      <c r="G155" s="159">
        <f t="shared" si="2"/>
        <v>0</v>
      </c>
      <c r="H155" s="160"/>
    </row>
    <row r="156" spans="1:8" s="154" customFormat="1" ht="24" customHeight="1">
      <c r="A156" s="155">
        <v>138</v>
      </c>
      <c r="B156" s="156" t="s">
        <v>699</v>
      </c>
      <c r="C156" s="156" t="s">
        <v>698</v>
      </c>
      <c r="D156" s="157" t="s">
        <v>29</v>
      </c>
      <c r="E156" s="158">
        <v>68</v>
      </c>
      <c r="F156" s="190"/>
      <c r="G156" s="159">
        <f t="shared" si="2"/>
        <v>0</v>
      </c>
      <c r="H156" s="160"/>
    </row>
    <row r="157" spans="1:8" s="154" customFormat="1" ht="24" customHeight="1">
      <c r="A157" s="155">
        <v>139</v>
      </c>
      <c r="B157" s="156" t="s">
        <v>697</v>
      </c>
      <c r="C157" s="156" t="s">
        <v>696</v>
      </c>
      <c r="D157" s="157" t="s">
        <v>32</v>
      </c>
      <c r="E157" s="158">
        <v>320</v>
      </c>
      <c r="F157" s="190"/>
      <c r="G157" s="159">
        <f t="shared" si="2"/>
        <v>0</v>
      </c>
      <c r="H157" s="160"/>
    </row>
    <row r="158" spans="1:8" s="154" customFormat="1" ht="24" customHeight="1">
      <c r="A158" s="155">
        <v>140</v>
      </c>
      <c r="B158" s="156" t="s">
        <v>695</v>
      </c>
      <c r="C158" s="156" t="s">
        <v>694</v>
      </c>
      <c r="D158" s="157" t="s">
        <v>32</v>
      </c>
      <c r="E158" s="158">
        <v>462</v>
      </c>
      <c r="F158" s="190"/>
      <c r="G158" s="159">
        <f t="shared" si="2"/>
        <v>0</v>
      </c>
      <c r="H158" s="160"/>
    </row>
    <row r="159" spans="1:8" s="154" customFormat="1" ht="24" customHeight="1">
      <c r="A159" s="155">
        <v>141</v>
      </c>
      <c r="B159" s="156" t="s">
        <v>693</v>
      </c>
      <c r="C159" s="156" t="s">
        <v>692</v>
      </c>
      <c r="D159" s="157" t="s">
        <v>32</v>
      </c>
      <c r="E159" s="158">
        <v>420</v>
      </c>
      <c r="F159" s="190"/>
      <c r="G159" s="159">
        <f t="shared" si="2"/>
        <v>0</v>
      </c>
      <c r="H159" s="160"/>
    </row>
    <row r="160" spans="1:8" s="154" customFormat="1" ht="13.5" customHeight="1">
      <c r="A160" s="155">
        <v>142</v>
      </c>
      <c r="B160" s="156" t="s">
        <v>691</v>
      </c>
      <c r="C160" s="156" t="s">
        <v>690</v>
      </c>
      <c r="D160" s="157" t="s">
        <v>32</v>
      </c>
      <c r="E160" s="158">
        <v>500</v>
      </c>
      <c r="F160" s="190"/>
      <c r="G160" s="159">
        <f t="shared" si="2"/>
        <v>0</v>
      </c>
      <c r="H160" s="160"/>
    </row>
    <row r="161" spans="1:8" s="154" customFormat="1" ht="13.5" customHeight="1">
      <c r="A161" s="155">
        <v>143</v>
      </c>
      <c r="B161" s="156" t="s">
        <v>689</v>
      </c>
      <c r="C161" s="156" t="s">
        <v>688</v>
      </c>
      <c r="D161" s="157" t="s">
        <v>29</v>
      </c>
      <c r="E161" s="158">
        <v>4</v>
      </c>
      <c r="F161" s="190"/>
      <c r="G161" s="159">
        <f t="shared" si="2"/>
        <v>0</v>
      </c>
      <c r="H161" s="160"/>
    </row>
    <row r="162" spans="1:8" s="154" customFormat="1" ht="24" customHeight="1">
      <c r="A162" s="155">
        <v>144</v>
      </c>
      <c r="B162" s="156" t="s">
        <v>687</v>
      </c>
      <c r="C162" s="156" t="s">
        <v>686</v>
      </c>
      <c r="D162" s="157" t="s">
        <v>572</v>
      </c>
      <c r="E162" s="158">
        <v>12</v>
      </c>
      <c r="F162" s="190"/>
      <c r="G162" s="159">
        <f t="shared" si="2"/>
        <v>0</v>
      </c>
      <c r="H162" s="160"/>
    </row>
    <row r="163" spans="1:8" s="154" customFormat="1" ht="24" customHeight="1">
      <c r="A163" s="155">
        <v>145</v>
      </c>
      <c r="B163" s="156" t="s">
        <v>685</v>
      </c>
      <c r="C163" s="156" t="s">
        <v>684</v>
      </c>
      <c r="D163" s="157" t="s">
        <v>29</v>
      </c>
      <c r="E163" s="158">
        <v>3</v>
      </c>
      <c r="F163" s="190"/>
      <c r="G163" s="159">
        <f t="shared" si="2"/>
        <v>0</v>
      </c>
      <c r="H163" s="160"/>
    </row>
    <row r="164" spans="1:8" s="154" customFormat="1" ht="13.5" customHeight="1">
      <c r="A164" s="155">
        <v>146</v>
      </c>
      <c r="B164" s="156" t="s">
        <v>683</v>
      </c>
      <c r="C164" s="156" t="s">
        <v>682</v>
      </c>
      <c r="D164" s="157" t="s">
        <v>681</v>
      </c>
      <c r="E164" s="158">
        <v>110</v>
      </c>
      <c r="F164" s="190"/>
      <c r="G164" s="159">
        <f t="shared" si="2"/>
        <v>0</v>
      </c>
      <c r="H164" s="160"/>
    </row>
    <row r="165" spans="1:8" s="154" customFormat="1" ht="24" customHeight="1">
      <c r="A165" s="155">
        <v>147</v>
      </c>
      <c r="B165" s="156" t="s">
        <v>680</v>
      </c>
      <c r="C165" s="156" t="s">
        <v>679</v>
      </c>
      <c r="D165" s="157" t="s">
        <v>29</v>
      </c>
      <c r="E165" s="158">
        <v>86</v>
      </c>
      <c r="F165" s="190"/>
      <c r="G165" s="159">
        <f t="shared" si="2"/>
        <v>0</v>
      </c>
      <c r="H165" s="160"/>
    </row>
    <row r="166" spans="1:8" s="154" customFormat="1" ht="13.5" customHeight="1">
      <c r="A166" s="155">
        <v>148</v>
      </c>
      <c r="B166" s="156" t="s">
        <v>678</v>
      </c>
      <c r="C166" s="156" t="s">
        <v>677</v>
      </c>
      <c r="D166" s="157" t="s">
        <v>29</v>
      </c>
      <c r="E166" s="158">
        <v>100</v>
      </c>
      <c r="F166" s="190"/>
      <c r="G166" s="159">
        <f t="shared" si="2"/>
        <v>0</v>
      </c>
      <c r="H166" s="160"/>
    </row>
    <row r="167" spans="1:8" s="154" customFormat="1" ht="13.5" customHeight="1">
      <c r="A167" s="155">
        <v>149</v>
      </c>
      <c r="B167" s="156" t="s">
        <v>676</v>
      </c>
      <c r="C167" s="156" t="s">
        <v>675</v>
      </c>
      <c r="D167" s="157" t="s">
        <v>29</v>
      </c>
      <c r="E167" s="158">
        <v>12</v>
      </c>
      <c r="F167" s="190"/>
      <c r="G167" s="159">
        <f t="shared" si="2"/>
        <v>0</v>
      </c>
      <c r="H167" s="160"/>
    </row>
    <row r="168" spans="1:8" s="154" customFormat="1" ht="13.5" customHeight="1">
      <c r="A168" s="155">
        <v>150</v>
      </c>
      <c r="B168" s="156" t="s">
        <v>674</v>
      </c>
      <c r="C168" s="156" t="s">
        <v>673</v>
      </c>
      <c r="D168" s="157" t="s">
        <v>29</v>
      </c>
      <c r="E168" s="158">
        <v>2</v>
      </c>
      <c r="F168" s="190"/>
      <c r="G168" s="159">
        <f t="shared" si="2"/>
        <v>0</v>
      </c>
      <c r="H168" s="160"/>
    </row>
    <row r="169" spans="1:8" s="154" customFormat="1" ht="13.5" customHeight="1">
      <c r="A169" s="155">
        <v>151</v>
      </c>
      <c r="B169" s="156" t="s">
        <v>672</v>
      </c>
      <c r="C169" s="156" t="s">
        <v>671</v>
      </c>
      <c r="D169" s="157" t="s">
        <v>29</v>
      </c>
      <c r="E169" s="158">
        <v>18</v>
      </c>
      <c r="F169" s="190"/>
      <c r="G169" s="159">
        <f t="shared" si="2"/>
        <v>0</v>
      </c>
      <c r="H169" s="160"/>
    </row>
    <row r="170" spans="1:8" s="154" customFormat="1" ht="13.5" customHeight="1">
      <c r="A170" s="155">
        <v>152</v>
      </c>
      <c r="B170" s="156" t="s">
        <v>670</v>
      </c>
      <c r="C170" s="156" t="s">
        <v>669</v>
      </c>
      <c r="D170" s="157" t="s">
        <v>29</v>
      </c>
      <c r="E170" s="158">
        <v>24</v>
      </c>
      <c r="F170" s="190"/>
      <c r="G170" s="159">
        <f t="shared" si="2"/>
        <v>0</v>
      </c>
      <c r="H170" s="160"/>
    </row>
    <row r="171" spans="1:8" s="154" customFormat="1" ht="13.5" customHeight="1">
      <c r="A171" s="155">
        <v>153</v>
      </c>
      <c r="B171" s="156" t="s">
        <v>668</v>
      </c>
      <c r="C171" s="156" t="s">
        <v>667</v>
      </c>
      <c r="D171" s="157" t="s">
        <v>29</v>
      </c>
      <c r="E171" s="158">
        <v>4</v>
      </c>
      <c r="F171" s="190"/>
      <c r="G171" s="159">
        <f t="shared" si="2"/>
        <v>0</v>
      </c>
      <c r="H171" s="160"/>
    </row>
    <row r="172" spans="1:8" s="154" customFormat="1" ht="13.5" customHeight="1">
      <c r="A172" s="155">
        <v>154</v>
      </c>
      <c r="B172" s="156" t="s">
        <v>666</v>
      </c>
      <c r="C172" s="156" t="s">
        <v>665</v>
      </c>
      <c r="D172" s="157" t="s">
        <v>29</v>
      </c>
      <c r="E172" s="158">
        <v>6</v>
      </c>
      <c r="F172" s="190"/>
      <c r="G172" s="159">
        <f t="shared" si="2"/>
        <v>0</v>
      </c>
      <c r="H172" s="160"/>
    </row>
    <row r="173" spans="1:8" s="154" customFormat="1" ht="24" customHeight="1">
      <c r="A173" s="155">
        <v>155</v>
      </c>
      <c r="B173" s="156" t="s">
        <v>664</v>
      </c>
      <c r="C173" s="156" t="s">
        <v>663</v>
      </c>
      <c r="D173" s="157" t="s">
        <v>29</v>
      </c>
      <c r="E173" s="158">
        <v>60</v>
      </c>
      <c r="F173" s="190"/>
      <c r="G173" s="159">
        <f t="shared" si="2"/>
        <v>0</v>
      </c>
      <c r="H173" s="160"/>
    </row>
    <row r="174" spans="1:8" s="154" customFormat="1" ht="24" customHeight="1">
      <c r="A174" s="155">
        <v>156</v>
      </c>
      <c r="B174" s="156" t="s">
        <v>662</v>
      </c>
      <c r="C174" s="156" t="s">
        <v>661</v>
      </c>
      <c r="D174" s="157" t="s">
        <v>29</v>
      </c>
      <c r="E174" s="158">
        <v>30</v>
      </c>
      <c r="F174" s="190"/>
      <c r="G174" s="159">
        <f t="shared" si="2"/>
        <v>0</v>
      </c>
      <c r="H174" s="160"/>
    </row>
    <row r="175" spans="1:8" s="154" customFormat="1" ht="24" customHeight="1">
      <c r="A175" s="155">
        <v>157</v>
      </c>
      <c r="B175" s="156" t="s">
        <v>660</v>
      </c>
      <c r="C175" s="156" t="s">
        <v>659</v>
      </c>
      <c r="D175" s="157" t="s">
        <v>29</v>
      </c>
      <c r="E175" s="158">
        <v>4</v>
      </c>
      <c r="F175" s="190"/>
      <c r="G175" s="159">
        <f t="shared" si="2"/>
        <v>0</v>
      </c>
      <c r="H175" s="160"/>
    </row>
    <row r="176" spans="1:8" s="154" customFormat="1" ht="24" customHeight="1">
      <c r="A176" s="155">
        <v>158</v>
      </c>
      <c r="B176" s="156" t="s">
        <v>658</v>
      </c>
      <c r="C176" s="156" t="s">
        <v>657</v>
      </c>
      <c r="D176" s="157" t="s">
        <v>29</v>
      </c>
      <c r="E176" s="158">
        <v>2</v>
      </c>
      <c r="F176" s="190"/>
      <c r="G176" s="159">
        <f t="shared" si="2"/>
        <v>0</v>
      </c>
      <c r="H176" s="160"/>
    </row>
    <row r="177" spans="1:8" s="154" customFormat="1" ht="24" customHeight="1">
      <c r="A177" s="155">
        <v>159</v>
      </c>
      <c r="B177" s="156" t="s">
        <v>656</v>
      </c>
      <c r="C177" s="156" t="s">
        <v>655</v>
      </c>
      <c r="D177" s="157" t="s">
        <v>32</v>
      </c>
      <c r="E177" s="158">
        <v>25</v>
      </c>
      <c r="F177" s="190"/>
      <c r="G177" s="159">
        <f t="shared" si="2"/>
        <v>0</v>
      </c>
      <c r="H177" s="160"/>
    </row>
    <row r="178" spans="1:8" s="154" customFormat="1" ht="13.5" customHeight="1">
      <c r="A178" s="155">
        <v>160</v>
      </c>
      <c r="B178" s="156" t="s">
        <v>654</v>
      </c>
      <c r="C178" s="156" t="s">
        <v>653</v>
      </c>
      <c r="D178" s="157" t="s">
        <v>32</v>
      </c>
      <c r="E178" s="158">
        <v>25</v>
      </c>
      <c r="F178" s="190"/>
      <c r="G178" s="159">
        <f t="shared" si="2"/>
        <v>0</v>
      </c>
      <c r="H178" s="160"/>
    </row>
    <row r="179" spans="1:8" s="154" customFormat="1" ht="24" customHeight="1">
      <c r="A179" s="155">
        <v>161</v>
      </c>
      <c r="B179" s="156" t="s">
        <v>652</v>
      </c>
      <c r="C179" s="156" t="s">
        <v>651</v>
      </c>
      <c r="D179" s="157" t="s">
        <v>66</v>
      </c>
      <c r="E179" s="158">
        <v>0.9</v>
      </c>
      <c r="F179" s="190"/>
      <c r="G179" s="159">
        <f t="shared" si="2"/>
        <v>0</v>
      </c>
      <c r="H179" s="160"/>
    </row>
    <row r="180" spans="1:8" s="154" customFormat="1" ht="13.5" customHeight="1">
      <c r="A180" s="155">
        <v>162</v>
      </c>
      <c r="B180" s="156" t="s">
        <v>650</v>
      </c>
      <c r="C180" s="156" t="s">
        <v>649</v>
      </c>
      <c r="D180" s="157" t="s">
        <v>109</v>
      </c>
      <c r="E180" s="158">
        <v>1</v>
      </c>
      <c r="F180" s="190"/>
      <c r="G180" s="159">
        <f t="shared" si="2"/>
        <v>0</v>
      </c>
      <c r="H180" s="160"/>
    </row>
    <row r="181" spans="1:8" s="154" customFormat="1" ht="13.5" customHeight="1">
      <c r="A181" s="155">
        <v>163</v>
      </c>
      <c r="B181" s="156" t="s">
        <v>648</v>
      </c>
      <c r="C181" s="156" t="s">
        <v>647</v>
      </c>
      <c r="D181" s="157" t="s">
        <v>66</v>
      </c>
      <c r="E181" s="158">
        <v>0.854</v>
      </c>
      <c r="F181" s="190"/>
      <c r="G181" s="159">
        <f t="shared" si="2"/>
        <v>0</v>
      </c>
      <c r="H181" s="160"/>
    </row>
    <row r="182" spans="1:8" s="154" customFormat="1" ht="13.5" customHeight="1">
      <c r="A182" s="155">
        <v>164</v>
      </c>
      <c r="B182" s="156" t="s">
        <v>646</v>
      </c>
      <c r="C182" s="156" t="s">
        <v>645</v>
      </c>
      <c r="D182" s="157" t="s">
        <v>66</v>
      </c>
      <c r="E182" s="158">
        <v>0.854</v>
      </c>
      <c r="F182" s="190"/>
      <c r="G182" s="159">
        <f t="shared" si="2"/>
        <v>0</v>
      </c>
      <c r="H182" s="160"/>
    </row>
    <row r="183" spans="1:8" s="154" customFormat="1" ht="13.5" customHeight="1">
      <c r="A183" s="155">
        <v>165</v>
      </c>
      <c r="B183" s="156" t="s">
        <v>644</v>
      </c>
      <c r="C183" s="156" t="s">
        <v>643</v>
      </c>
      <c r="D183" s="157" t="s">
        <v>66</v>
      </c>
      <c r="E183" s="158">
        <v>0.854</v>
      </c>
      <c r="F183" s="190"/>
      <c r="G183" s="159">
        <f t="shared" si="2"/>
        <v>0</v>
      </c>
      <c r="H183" s="160"/>
    </row>
    <row r="184" spans="1:8" s="154" customFormat="1" ht="24" customHeight="1" thickBot="1">
      <c r="A184" s="161">
        <v>166</v>
      </c>
      <c r="B184" s="162" t="s">
        <v>642</v>
      </c>
      <c r="C184" s="162" t="s">
        <v>641</v>
      </c>
      <c r="D184" s="163" t="s">
        <v>66</v>
      </c>
      <c r="E184" s="164">
        <v>8.537</v>
      </c>
      <c r="F184" s="192"/>
      <c r="G184" s="165">
        <f t="shared" si="2"/>
        <v>0</v>
      </c>
      <c r="H184" s="166"/>
    </row>
    <row r="185" spans="1:8" s="188" customFormat="1" ht="21" customHeight="1" thickBot="1">
      <c r="A185" s="129"/>
      <c r="B185" s="130" t="s">
        <v>640</v>
      </c>
      <c r="C185" s="130" t="s">
        <v>639</v>
      </c>
      <c r="D185" s="143"/>
      <c r="E185" s="131"/>
      <c r="F185" s="132"/>
      <c r="G185" s="132"/>
      <c r="H185" s="131"/>
    </row>
    <row r="186" spans="1:8" s="154" customFormat="1" ht="24" customHeight="1">
      <c r="A186" s="148">
        <v>167</v>
      </c>
      <c r="B186" s="149" t="s">
        <v>638</v>
      </c>
      <c r="C186" s="149" t="s">
        <v>637</v>
      </c>
      <c r="D186" s="150" t="s">
        <v>572</v>
      </c>
      <c r="E186" s="151">
        <v>65</v>
      </c>
      <c r="F186" s="189"/>
      <c r="G186" s="152">
        <f t="shared" si="2"/>
        <v>0</v>
      </c>
      <c r="H186" s="153"/>
    </row>
    <row r="187" spans="1:8" s="154" customFormat="1" ht="24" customHeight="1">
      <c r="A187" s="155">
        <v>168</v>
      </c>
      <c r="B187" s="156" t="s">
        <v>636</v>
      </c>
      <c r="C187" s="156" t="s">
        <v>635</v>
      </c>
      <c r="D187" s="157" t="s">
        <v>572</v>
      </c>
      <c r="E187" s="158">
        <v>65</v>
      </c>
      <c r="F187" s="190"/>
      <c r="G187" s="159">
        <f t="shared" si="2"/>
        <v>0</v>
      </c>
      <c r="H187" s="160"/>
    </row>
    <row r="188" spans="1:8" s="154" customFormat="1" ht="24" customHeight="1">
      <c r="A188" s="155">
        <v>169</v>
      </c>
      <c r="B188" s="156" t="s">
        <v>634</v>
      </c>
      <c r="C188" s="156" t="s">
        <v>633</v>
      </c>
      <c r="D188" s="157" t="s">
        <v>572</v>
      </c>
      <c r="E188" s="158">
        <v>28</v>
      </c>
      <c r="F188" s="190"/>
      <c r="G188" s="159">
        <f t="shared" si="2"/>
        <v>0</v>
      </c>
      <c r="H188" s="160"/>
    </row>
    <row r="189" spans="1:8" s="154" customFormat="1" ht="24" customHeight="1">
      <c r="A189" s="155">
        <v>170</v>
      </c>
      <c r="B189" s="156" t="s">
        <v>632</v>
      </c>
      <c r="C189" s="156" t="s">
        <v>631</v>
      </c>
      <c r="D189" s="157" t="s">
        <v>572</v>
      </c>
      <c r="E189" s="158">
        <v>28</v>
      </c>
      <c r="F189" s="190"/>
      <c r="G189" s="159">
        <f t="shared" si="2"/>
        <v>0</v>
      </c>
      <c r="H189" s="160"/>
    </row>
    <row r="190" spans="1:8" s="154" customFormat="1" ht="24" customHeight="1">
      <c r="A190" s="155">
        <v>171</v>
      </c>
      <c r="B190" s="156" t="s">
        <v>630</v>
      </c>
      <c r="C190" s="156" t="s">
        <v>629</v>
      </c>
      <c r="D190" s="157" t="s">
        <v>572</v>
      </c>
      <c r="E190" s="158">
        <v>28</v>
      </c>
      <c r="F190" s="190"/>
      <c r="G190" s="159">
        <f t="shared" si="2"/>
        <v>0</v>
      </c>
      <c r="H190" s="160"/>
    </row>
    <row r="191" spans="1:8" s="154" customFormat="1" ht="24" customHeight="1">
      <c r="A191" s="155">
        <v>172</v>
      </c>
      <c r="B191" s="156" t="s">
        <v>628</v>
      </c>
      <c r="C191" s="156" t="s">
        <v>627</v>
      </c>
      <c r="D191" s="157" t="s">
        <v>572</v>
      </c>
      <c r="E191" s="158">
        <v>56</v>
      </c>
      <c r="F191" s="190"/>
      <c r="G191" s="159">
        <f t="shared" si="2"/>
        <v>0</v>
      </c>
      <c r="H191" s="160"/>
    </row>
    <row r="192" spans="1:8" s="154" customFormat="1" ht="24" customHeight="1">
      <c r="A192" s="155">
        <v>173</v>
      </c>
      <c r="B192" s="156" t="s">
        <v>626</v>
      </c>
      <c r="C192" s="156" t="s">
        <v>625</v>
      </c>
      <c r="D192" s="157" t="s">
        <v>29</v>
      </c>
      <c r="E192" s="158">
        <v>56</v>
      </c>
      <c r="F192" s="190"/>
      <c r="G192" s="159">
        <f t="shared" si="2"/>
        <v>0</v>
      </c>
      <c r="H192" s="160"/>
    </row>
    <row r="193" spans="1:8" s="154" customFormat="1" ht="13.5" customHeight="1">
      <c r="A193" s="155">
        <v>174</v>
      </c>
      <c r="B193" s="156" t="s">
        <v>624</v>
      </c>
      <c r="C193" s="156" t="s">
        <v>623</v>
      </c>
      <c r="D193" s="157" t="s">
        <v>29</v>
      </c>
      <c r="E193" s="158">
        <v>56</v>
      </c>
      <c r="F193" s="190"/>
      <c r="G193" s="159">
        <f t="shared" si="2"/>
        <v>0</v>
      </c>
      <c r="H193" s="160"/>
    </row>
    <row r="194" spans="1:8" s="154" customFormat="1" ht="24" customHeight="1">
      <c r="A194" s="155">
        <v>175</v>
      </c>
      <c r="B194" s="156" t="s">
        <v>622</v>
      </c>
      <c r="C194" s="156" t="s">
        <v>621</v>
      </c>
      <c r="D194" s="157" t="s">
        <v>572</v>
      </c>
      <c r="E194" s="158">
        <v>4</v>
      </c>
      <c r="F194" s="190"/>
      <c r="G194" s="159">
        <f t="shared" si="2"/>
        <v>0</v>
      </c>
      <c r="H194" s="160"/>
    </row>
    <row r="195" spans="1:8" s="154" customFormat="1" ht="24" customHeight="1">
      <c r="A195" s="155">
        <v>176</v>
      </c>
      <c r="B195" s="156" t="s">
        <v>620</v>
      </c>
      <c r="C195" s="156" t="s">
        <v>619</v>
      </c>
      <c r="D195" s="157" t="s">
        <v>572</v>
      </c>
      <c r="E195" s="158">
        <v>56</v>
      </c>
      <c r="F195" s="190"/>
      <c r="G195" s="159">
        <f t="shared" si="2"/>
        <v>0</v>
      </c>
      <c r="H195" s="160"/>
    </row>
    <row r="196" spans="1:8" s="154" customFormat="1" ht="24" customHeight="1">
      <c r="A196" s="167">
        <v>177</v>
      </c>
      <c r="B196" s="168" t="s">
        <v>618</v>
      </c>
      <c r="C196" s="168" t="s">
        <v>617</v>
      </c>
      <c r="D196" s="169" t="s">
        <v>29</v>
      </c>
      <c r="E196" s="170">
        <v>11</v>
      </c>
      <c r="F196" s="191"/>
      <c r="G196" s="159">
        <f t="shared" si="2"/>
        <v>0</v>
      </c>
      <c r="H196" s="171"/>
    </row>
    <row r="197" spans="1:8" s="154" customFormat="1" ht="24" customHeight="1">
      <c r="A197" s="167">
        <v>178</v>
      </c>
      <c r="B197" s="168" t="s">
        <v>616</v>
      </c>
      <c r="C197" s="168" t="s">
        <v>615</v>
      </c>
      <c r="D197" s="169" t="s">
        <v>29</v>
      </c>
      <c r="E197" s="170">
        <v>11</v>
      </c>
      <c r="F197" s="191"/>
      <c r="G197" s="159">
        <f t="shared" si="2"/>
        <v>0</v>
      </c>
      <c r="H197" s="171"/>
    </row>
    <row r="198" spans="1:8" s="154" customFormat="1" ht="24" customHeight="1">
      <c r="A198" s="155">
        <v>179</v>
      </c>
      <c r="B198" s="156" t="s">
        <v>614</v>
      </c>
      <c r="C198" s="156" t="s">
        <v>613</v>
      </c>
      <c r="D198" s="157" t="s">
        <v>572</v>
      </c>
      <c r="E198" s="158">
        <v>1</v>
      </c>
      <c r="F198" s="190"/>
      <c r="G198" s="159">
        <f t="shared" si="2"/>
        <v>0</v>
      </c>
      <c r="H198" s="160"/>
    </row>
    <row r="199" spans="1:8" s="154" customFormat="1" ht="24" customHeight="1">
      <c r="A199" s="155">
        <v>180</v>
      </c>
      <c r="B199" s="156" t="s">
        <v>612</v>
      </c>
      <c r="C199" s="156" t="s">
        <v>611</v>
      </c>
      <c r="D199" s="157" t="s">
        <v>572</v>
      </c>
      <c r="E199" s="158">
        <v>11</v>
      </c>
      <c r="F199" s="190"/>
      <c r="G199" s="159">
        <f t="shared" si="2"/>
        <v>0</v>
      </c>
      <c r="H199" s="160"/>
    </row>
    <row r="200" spans="1:8" s="154" customFormat="1" ht="24" customHeight="1">
      <c r="A200" s="155">
        <v>181</v>
      </c>
      <c r="B200" s="156" t="s">
        <v>610</v>
      </c>
      <c r="C200" s="156" t="s">
        <v>609</v>
      </c>
      <c r="D200" s="157" t="s">
        <v>572</v>
      </c>
      <c r="E200" s="158">
        <v>11</v>
      </c>
      <c r="F200" s="190"/>
      <c r="G200" s="159">
        <f t="shared" si="2"/>
        <v>0</v>
      </c>
      <c r="H200" s="160"/>
    </row>
    <row r="201" spans="1:8" s="154" customFormat="1" ht="24" customHeight="1">
      <c r="A201" s="155">
        <v>182</v>
      </c>
      <c r="B201" s="156" t="s">
        <v>608</v>
      </c>
      <c r="C201" s="156" t="s">
        <v>607</v>
      </c>
      <c r="D201" s="157" t="s">
        <v>572</v>
      </c>
      <c r="E201" s="158">
        <v>11</v>
      </c>
      <c r="F201" s="190"/>
      <c r="G201" s="159">
        <f t="shared" si="2"/>
        <v>0</v>
      </c>
      <c r="H201" s="160"/>
    </row>
    <row r="202" spans="1:8" s="154" customFormat="1" ht="24" customHeight="1">
      <c r="A202" s="155">
        <v>183</v>
      </c>
      <c r="B202" s="156" t="s">
        <v>606</v>
      </c>
      <c r="C202" s="156" t="s">
        <v>605</v>
      </c>
      <c r="D202" s="157" t="s">
        <v>572</v>
      </c>
      <c r="E202" s="158">
        <v>11</v>
      </c>
      <c r="F202" s="190"/>
      <c r="G202" s="159">
        <f t="shared" si="2"/>
        <v>0</v>
      </c>
      <c r="H202" s="160"/>
    </row>
    <row r="203" spans="1:8" s="154" customFormat="1" ht="24" customHeight="1">
      <c r="A203" s="155">
        <v>184</v>
      </c>
      <c r="B203" s="156" t="s">
        <v>604</v>
      </c>
      <c r="C203" s="156" t="s">
        <v>603</v>
      </c>
      <c r="D203" s="157" t="s">
        <v>572</v>
      </c>
      <c r="E203" s="158">
        <v>28</v>
      </c>
      <c r="F203" s="190"/>
      <c r="G203" s="159">
        <f aca="true" t="shared" si="3" ref="G203:G267">E203*F203</f>
        <v>0</v>
      </c>
      <c r="H203" s="160"/>
    </row>
    <row r="204" spans="1:8" s="154" customFormat="1" ht="24" customHeight="1">
      <c r="A204" s="155">
        <v>185</v>
      </c>
      <c r="B204" s="156" t="s">
        <v>602</v>
      </c>
      <c r="C204" s="156" t="s">
        <v>601</v>
      </c>
      <c r="D204" s="157" t="s">
        <v>572</v>
      </c>
      <c r="E204" s="158">
        <v>28</v>
      </c>
      <c r="F204" s="190"/>
      <c r="G204" s="159">
        <f t="shared" si="3"/>
        <v>0</v>
      </c>
      <c r="H204" s="160"/>
    </row>
    <row r="205" spans="1:8" s="154" customFormat="1" ht="24" customHeight="1">
      <c r="A205" s="155">
        <v>186</v>
      </c>
      <c r="B205" s="156" t="s">
        <v>600</v>
      </c>
      <c r="C205" s="156" t="s">
        <v>599</v>
      </c>
      <c r="D205" s="157" t="s">
        <v>572</v>
      </c>
      <c r="E205" s="158">
        <v>11</v>
      </c>
      <c r="F205" s="190"/>
      <c r="G205" s="159">
        <f t="shared" si="3"/>
        <v>0</v>
      </c>
      <c r="H205" s="160"/>
    </row>
    <row r="206" spans="1:8" s="154" customFormat="1" ht="24" customHeight="1">
      <c r="A206" s="155">
        <v>187</v>
      </c>
      <c r="B206" s="156" t="s">
        <v>598</v>
      </c>
      <c r="C206" s="156" t="s">
        <v>597</v>
      </c>
      <c r="D206" s="157" t="s">
        <v>572</v>
      </c>
      <c r="E206" s="158">
        <v>13</v>
      </c>
      <c r="F206" s="190"/>
      <c r="G206" s="159">
        <f t="shared" si="3"/>
        <v>0</v>
      </c>
      <c r="H206" s="160"/>
    </row>
    <row r="207" spans="1:8" s="154" customFormat="1" ht="24" customHeight="1">
      <c r="A207" s="155">
        <v>188</v>
      </c>
      <c r="B207" s="156" t="s">
        <v>596</v>
      </c>
      <c r="C207" s="156" t="s">
        <v>595</v>
      </c>
      <c r="D207" s="157" t="s">
        <v>572</v>
      </c>
      <c r="E207" s="158">
        <v>13</v>
      </c>
      <c r="F207" s="190"/>
      <c r="G207" s="159">
        <f t="shared" si="3"/>
        <v>0</v>
      </c>
      <c r="H207" s="160"/>
    </row>
    <row r="208" spans="1:8" s="154" customFormat="1" ht="24" customHeight="1">
      <c r="A208" s="155">
        <v>189</v>
      </c>
      <c r="B208" s="156" t="s">
        <v>594</v>
      </c>
      <c r="C208" s="156" t="s">
        <v>593</v>
      </c>
      <c r="D208" s="157" t="s">
        <v>572</v>
      </c>
      <c r="E208" s="158">
        <v>8</v>
      </c>
      <c r="F208" s="190"/>
      <c r="G208" s="159">
        <f t="shared" si="3"/>
        <v>0</v>
      </c>
      <c r="H208" s="160"/>
    </row>
    <row r="209" spans="1:8" s="154" customFormat="1" ht="24" customHeight="1">
      <c r="A209" s="155">
        <v>190</v>
      </c>
      <c r="B209" s="156" t="s">
        <v>592</v>
      </c>
      <c r="C209" s="156" t="s">
        <v>591</v>
      </c>
      <c r="D209" s="157" t="s">
        <v>572</v>
      </c>
      <c r="E209" s="158">
        <v>8</v>
      </c>
      <c r="F209" s="190"/>
      <c r="G209" s="159">
        <f t="shared" si="3"/>
        <v>0</v>
      </c>
      <c r="H209" s="160"/>
    </row>
    <row r="210" spans="1:8" s="154" customFormat="1" ht="24" customHeight="1">
      <c r="A210" s="155">
        <v>191</v>
      </c>
      <c r="B210" s="156" t="s">
        <v>590</v>
      </c>
      <c r="C210" s="156" t="s">
        <v>589</v>
      </c>
      <c r="D210" s="157" t="s">
        <v>66</v>
      </c>
      <c r="E210" s="158">
        <v>8.2</v>
      </c>
      <c r="F210" s="190"/>
      <c r="G210" s="159">
        <f t="shared" si="3"/>
        <v>0</v>
      </c>
      <c r="H210" s="160"/>
    </row>
    <row r="211" spans="1:8" s="154" customFormat="1" ht="13.5" customHeight="1">
      <c r="A211" s="155">
        <v>192</v>
      </c>
      <c r="B211" s="156" t="s">
        <v>588</v>
      </c>
      <c r="C211" s="156" t="s">
        <v>587</v>
      </c>
      <c r="D211" s="157" t="s">
        <v>29</v>
      </c>
      <c r="E211" s="158">
        <v>10</v>
      </c>
      <c r="F211" s="190"/>
      <c r="G211" s="159">
        <f t="shared" si="3"/>
        <v>0</v>
      </c>
      <c r="H211" s="160"/>
    </row>
    <row r="212" spans="1:8" s="154" customFormat="1" ht="13.5" customHeight="1">
      <c r="A212" s="155">
        <v>193</v>
      </c>
      <c r="B212" s="156" t="s">
        <v>586</v>
      </c>
      <c r="C212" s="156" t="s">
        <v>585</v>
      </c>
      <c r="D212" s="157" t="s">
        <v>29</v>
      </c>
      <c r="E212" s="158">
        <v>112</v>
      </c>
      <c r="F212" s="190"/>
      <c r="G212" s="159">
        <f t="shared" si="3"/>
        <v>0</v>
      </c>
      <c r="H212" s="160"/>
    </row>
    <row r="213" spans="1:8" s="154" customFormat="1" ht="24" customHeight="1">
      <c r="A213" s="155">
        <v>194</v>
      </c>
      <c r="B213" s="156" t="s">
        <v>584</v>
      </c>
      <c r="C213" s="156" t="s">
        <v>583</v>
      </c>
      <c r="D213" s="157" t="s">
        <v>572</v>
      </c>
      <c r="E213" s="158">
        <v>56</v>
      </c>
      <c r="F213" s="190"/>
      <c r="G213" s="159">
        <f t="shared" si="3"/>
        <v>0</v>
      </c>
      <c r="H213" s="160"/>
    </row>
    <row r="214" spans="1:8" s="154" customFormat="1" ht="24" customHeight="1">
      <c r="A214" s="155">
        <v>195</v>
      </c>
      <c r="B214" s="156" t="s">
        <v>582</v>
      </c>
      <c r="C214" s="156" t="s">
        <v>581</v>
      </c>
      <c r="D214" s="157" t="s">
        <v>572</v>
      </c>
      <c r="E214" s="158">
        <v>13</v>
      </c>
      <c r="F214" s="190"/>
      <c r="G214" s="159">
        <f t="shared" si="3"/>
        <v>0</v>
      </c>
      <c r="H214" s="160"/>
    </row>
    <row r="215" spans="1:8" s="154" customFormat="1" ht="24" customHeight="1">
      <c r="A215" s="155">
        <v>196</v>
      </c>
      <c r="B215" s="156" t="s">
        <v>580</v>
      </c>
      <c r="C215" s="156" t="s">
        <v>579</v>
      </c>
      <c r="D215" s="157" t="s">
        <v>572</v>
      </c>
      <c r="E215" s="158">
        <v>56</v>
      </c>
      <c r="F215" s="190"/>
      <c r="G215" s="159">
        <f t="shared" si="3"/>
        <v>0</v>
      </c>
      <c r="H215" s="160"/>
    </row>
    <row r="216" spans="1:8" s="154" customFormat="1" ht="24" customHeight="1">
      <c r="A216" s="155">
        <v>197</v>
      </c>
      <c r="B216" s="156" t="s">
        <v>578</v>
      </c>
      <c r="C216" s="156" t="s">
        <v>577</v>
      </c>
      <c r="D216" s="157" t="s">
        <v>572</v>
      </c>
      <c r="E216" s="158">
        <v>8</v>
      </c>
      <c r="F216" s="190"/>
      <c r="G216" s="159">
        <f t="shared" si="3"/>
        <v>0</v>
      </c>
      <c r="H216" s="160"/>
    </row>
    <row r="217" spans="1:8" s="154" customFormat="1" ht="13.5" customHeight="1">
      <c r="A217" s="155">
        <v>198</v>
      </c>
      <c r="B217" s="156" t="s">
        <v>576</v>
      </c>
      <c r="C217" s="156" t="s">
        <v>575</v>
      </c>
      <c r="D217" s="157" t="s">
        <v>29</v>
      </c>
      <c r="E217" s="158">
        <v>11</v>
      </c>
      <c r="F217" s="190"/>
      <c r="G217" s="159">
        <f t="shared" si="3"/>
        <v>0</v>
      </c>
      <c r="H217" s="160"/>
    </row>
    <row r="218" spans="1:8" s="154" customFormat="1" ht="45" customHeight="1">
      <c r="A218" s="155">
        <v>199</v>
      </c>
      <c r="B218" s="156" t="s">
        <v>574</v>
      </c>
      <c r="C218" s="156" t="s">
        <v>573</v>
      </c>
      <c r="D218" s="157" t="s">
        <v>572</v>
      </c>
      <c r="E218" s="158">
        <v>11</v>
      </c>
      <c r="F218" s="190"/>
      <c r="G218" s="159">
        <f t="shared" si="3"/>
        <v>0</v>
      </c>
      <c r="H218" s="160"/>
    </row>
    <row r="219" spans="1:8" s="154" customFormat="1" ht="13.5" customHeight="1">
      <c r="A219" s="155">
        <v>200</v>
      </c>
      <c r="B219" s="156" t="s">
        <v>571</v>
      </c>
      <c r="C219" s="156" t="s">
        <v>570</v>
      </c>
      <c r="D219" s="157" t="s">
        <v>29</v>
      </c>
      <c r="E219" s="158">
        <v>13</v>
      </c>
      <c r="F219" s="190"/>
      <c r="G219" s="159">
        <f t="shared" si="3"/>
        <v>0</v>
      </c>
      <c r="H219" s="160"/>
    </row>
    <row r="220" spans="1:8" s="154" customFormat="1" ht="13.5" customHeight="1">
      <c r="A220" s="155">
        <v>201</v>
      </c>
      <c r="B220" s="156" t="s">
        <v>569</v>
      </c>
      <c r="C220" s="156" t="s">
        <v>568</v>
      </c>
      <c r="D220" s="157" t="s">
        <v>29</v>
      </c>
      <c r="E220" s="158">
        <v>62</v>
      </c>
      <c r="F220" s="190"/>
      <c r="G220" s="159">
        <f t="shared" si="3"/>
        <v>0</v>
      </c>
      <c r="H220" s="160"/>
    </row>
    <row r="221" spans="1:8" s="154" customFormat="1" ht="13.5" customHeight="1">
      <c r="A221" s="155">
        <v>202</v>
      </c>
      <c r="B221" s="156" t="s">
        <v>567</v>
      </c>
      <c r="C221" s="156" t="s">
        <v>566</v>
      </c>
      <c r="D221" s="157" t="s">
        <v>29</v>
      </c>
      <c r="E221" s="158">
        <v>62</v>
      </c>
      <c r="F221" s="190"/>
      <c r="G221" s="159">
        <f t="shared" si="3"/>
        <v>0</v>
      </c>
      <c r="H221" s="160"/>
    </row>
    <row r="222" spans="1:8" s="154" customFormat="1" ht="13.5" customHeight="1">
      <c r="A222" s="155">
        <v>203</v>
      </c>
      <c r="B222" s="156" t="s">
        <v>565</v>
      </c>
      <c r="C222" s="156" t="s">
        <v>564</v>
      </c>
      <c r="D222" s="157" t="s">
        <v>66</v>
      </c>
      <c r="E222" s="158">
        <v>4.337</v>
      </c>
      <c r="F222" s="190"/>
      <c r="G222" s="159">
        <f t="shared" si="3"/>
        <v>0</v>
      </c>
      <c r="H222" s="160"/>
    </row>
    <row r="223" spans="1:8" s="154" customFormat="1" ht="13.5" customHeight="1">
      <c r="A223" s="155">
        <v>204</v>
      </c>
      <c r="B223" s="156" t="s">
        <v>563</v>
      </c>
      <c r="C223" s="156" t="s">
        <v>562</v>
      </c>
      <c r="D223" s="157" t="s">
        <v>66</v>
      </c>
      <c r="E223" s="158">
        <v>4.337</v>
      </c>
      <c r="F223" s="190"/>
      <c r="G223" s="159">
        <f t="shared" si="3"/>
        <v>0</v>
      </c>
      <c r="H223" s="160"/>
    </row>
    <row r="224" spans="1:8" s="154" customFormat="1" ht="24" customHeight="1">
      <c r="A224" s="155">
        <v>205</v>
      </c>
      <c r="B224" s="156" t="s">
        <v>561</v>
      </c>
      <c r="C224" s="156" t="s">
        <v>560</v>
      </c>
      <c r="D224" s="157" t="s">
        <v>66</v>
      </c>
      <c r="E224" s="158">
        <v>43.365</v>
      </c>
      <c r="F224" s="190"/>
      <c r="G224" s="159">
        <f t="shared" si="3"/>
        <v>0</v>
      </c>
      <c r="H224" s="160"/>
    </row>
    <row r="225" spans="1:8" s="154" customFormat="1" ht="13.5" customHeight="1">
      <c r="A225" s="167">
        <v>206</v>
      </c>
      <c r="B225" s="168" t="s">
        <v>559</v>
      </c>
      <c r="C225" s="168" t="s">
        <v>558</v>
      </c>
      <c r="D225" s="169" t="s">
        <v>29</v>
      </c>
      <c r="E225" s="170">
        <v>4</v>
      </c>
      <c r="F225" s="191"/>
      <c r="G225" s="159">
        <f t="shared" si="3"/>
        <v>0</v>
      </c>
      <c r="H225" s="171"/>
    </row>
    <row r="226" spans="1:8" s="154" customFormat="1" ht="13.5" customHeight="1">
      <c r="A226" s="167">
        <v>207</v>
      </c>
      <c r="B226" s="168" t="s">
        <v>557</v>
      </c>
      <c r="C226" s="168" t="s">
        <v>556</v>
      </c>
      <c r="D226" s="169" t="s">
        <v>29</v>
      </c>
      <c r="E226" s="170">
        <v>12</v>
      </c>
      <c r="F226" s="191"/>
      <c r="G226" s="159">
        <f t="shared" si="3"/>
        <v>0</v>
      </c>
      <c r="H226" s="171"/>
    </row>
    <row r="227" spans="1:8" s="154" customFormat="1" ht="13.5" customHeight="1">
      <c r="A227" s="167">
        <v>208</v>
      </c>
      <c r="B227" s="168" t="s">
        <v>555</v>
      </c>
      <c r="C227" s="168" t="s">
        <v>554</v>
      </c>
      <c r="D227" s="169" t="s">
        <v>29</v>
      </c>
      <c r="E227" s="170">
        <v>60</v>
      </c>
      <c r="F227" s="191"/>
      <c r="G227" s="159">
        <f t="shared" si="3"/>
        <v>0</v>
      </c>
      <c r="H227" s="171"/>
    </row>
    <row r="228" spans="1:8" s="154" customFormat="1" ht="13.5" customHeight="1">
      <c r="A228" s="167">
        <v>209</v>
      </c>
      <c r="B228" s="168" t="s">
        <v>553</v>
      </c>
      <c r="C228" s="168" t="s">
        <v>552</v>
      </c>
      <c r="D228" s="169" t="s">
        <v>29</v>
      </c>
      <c r="E228" s="170">
        <v>13</v>
      </c>
      <c r="F228" s="191"/>
      <c r="G228" s="159">
        <f t="shared" si="3"/>
        <v>0</v>
      </c>
      <c r="H228" s="171"/>
    </row>
    <row r="229" spans="1:8" s="154" customFormat="1" ht="13.5" customHeight="1">
      <c r="A229" s="167">
        <v>210</v>
      </c>
      <c r="B229" s="168" t="s">
        <v>551</v>
      </c>
      <c r="C229" s="168" t="s">
        <v>550</v>
      </c>
      <c r="D229" s="169" t="s">
        <v>29</v>
      </c>
      <c r="E229" s="170">
        <v>28</v>
      </c>
      <c r="F229" s="191"/>
      <c r="G229" s="159">
        <f t="shared" si="3"/>
        <v>0</v>
      </c>
      <c r="H229" s="171"/>
    </row>
    <row r="230" spans="1:8" s="154" customFormat="1" ht="13.5" customHeight="1">
      <c r="A230" s="167">
        <v>211</v>
      </c>
      <c r="B230" s="168" t="s">
        <v>549</v>
      </c>
      <c r="C230" s="168" t="s">
        <v>548</v>
      </c>
      <c r="D230" s="169" t="s">
        <v>29</v>
      </c>
      <c r="E230" s="170">
        <v>13</v>
      </c>
      <c r="F230" s="191"/>
      <c r="G230" s="159">
        <f t="shared" si="3"/>
        <v>0</v>
      </c>
      <c r="H230" s="171"/>
    </row>
    <row r="231" spans="1:8" s="154" customFormat="1" ht="13.5" customHeight="1">
      <c r="A231" s="167">
        <v>212</v>
      </c>
      <c r="B231" s="168" t="s">
        <v>547</v>
      </c>
      <c r="C231" s="168" t="s">
        <v>546</v>
      </c>
      <c r="D231" s="169" t="s">
        <v>29</v>
      </c>
      <c r="E231" s="170">
        <v>28</v>
      </c>
      <c r="F231" s="191"/>
      <c r="G231" s="159">
        <f t="shared" si="3"/>
        <v>0</v>
      </c>
      <c r="H231" s="171"/>
    </row>
    <row r="232" spans="1:8" s="154" customFormat="1" ht="13.5" customHeight="1">
      <c r="A232" s="167">
        <v>213</v>
      </c>
      <c r="B232" s="168" t="s">
        <v>545</v>
      </c>
      <c r="C232" s="168" t="s">
        <v>544</v>
      </c>
      <c r="D232" s="169" t="s">
        <v>29</v>
      </c>
      <c r="E232" s="170">
        <v>10</v>
      </c>
      <c r="F232" s="191"/>
      <c r="G232" s="159">
        <f t="shared" si="3"/>
        <v>0</v>
      </c>
      <c r="H232" s="171"/>
    </row>
    <row r="233" spans="1:8" s="154" customFormat="1" ht="13.5" customHeight="1" thickBot="1">
      <c r="A233" s="172">
        <v>214</v>
      </c>
      <c r="B233" s="173" t="s">
        <v>543</v>
      </c>
      <c r="C233" s="173" t="s">
        <v>542</v>
      </c>
      <c r="D233" s="174" t="s">
        <v>29</v>
      </c>
      <c r="E233" s="175">
        <v>13</v>
      </c>
      <c r="F233" s="194"/>
      <c r="G233" s="165">
        <f t="shared" si="3"/>
        <v>0</v>
      </c>
      <c r="H233" s="176"/>
    </row>
    <row r="234" spans="1:8" s="188" customFormat="1" ht="21" customHeight="1" thickBot="1">
      <c r="A234" s="129"/>
      <c r="B234" s="130" t="s">
        <v>541</v>
      </c>
      <c r="C234" s="130" t="s">
        <v>540</v>
      </c>
      <c r="D234" s="143"/>
      <c r="E234" s="131"/>
      <c r="F234" s="132"/>
      <c r="G234" s="132"/>
      <c r="H234" s="131"/>
    </row>
    <row r="235" spans="1:8" s="154" customFormat="1" ht="24" customHeight="1">
      <c r="A235" s="148">
        <v>215</v>
      </c>
      <c r="B235" s="149" t="s">
        <v>539</v>
      </c>
      <c r="C235" s="149" t="s">
        <v>538</v>
      </c>
      <c r="D235" s="150" t="s">
        <v>29</v>
      </c>
      <c r="E235" s="151">
        <v>1</v>
      </c>
      <c r="F235" s="189"/>
      <c r="G235" s="152">
        <f t="shared" si="3"/>
        <v>0</v>
      </c>
      <c r="H235" s="153"/>
    </row>
    <row r="236" spans="1:8" s="154" customFormat="1" ht="24" customHeight="1">
      <c r="A236" s="155">
        <v>216</v>
      </c>
      <c r="B236" s="156" t="s">
        <v>537</v>
      </c>
      <c r="C236" s="156" t="s">
        <v>536</v>
      </c>
      <c r="D236" s="157" t="s">
        <v>29</v>
      </c>
      <c r="E236" s="158">
        <v>1</v>
      </c>
      <c r="F236" s="190"/>
      <c r="G236" s="159">
        <f t="shared" si="3"/>
        <v>0</v>
      </c>
      <c r="H236" s="160"/>
    </row>
    <row r="237" spans="1:8" s="154" customFormat="1" ht="24" customHeight="1" thickBot="1">
      <c r="A237" s="161">
        <v>217</v>
      </c>
      <c r="B237" s="162" t="s">
        <v>535</v>
      </c>
      <c r="C237" s="162" t="s">
        <v>534</v>
      </c>
      <c r="D237" s="163" t="s">
        <v>109</v>
      </c>
      <c r="E237" s="164">
        <v>1</v>
      </c>
      <c r="F237" s="192"/>
      <c r="G237" s="165">
        <f t="shared" si="3"/>
        <v>0</v>
      </c>
      <c r="H237" s="166"/>
    </row>
    <row r="238" spans="1:8" s="188" customFormat="1" ht="21" customHeight="1" thickBot="1">
      <c r="A238" s="129"/>
      <c r="B238" s="130" t="s">
        <v>533</v>
      </c>
      <c r="C238" s="130" t="s">
        <v>532</v>
      </c>
      <c r="D238" s="143"/>
      <c r="E238" s="131"/>
      <c r="F238" s="132"/>
      <c r="G238" s="132"/>
      <c r="H238" s="131"/>
    </row>
    <row r="239" spans="1:8" s="154" customFormat="1" ht="13.5" customHeight="1" thickBot="1">
      <c r="A239" s="177">
        <v>218</v>
      </c>
      <c r="B239" s="178" t="s">
        <v>531</v>
      </c>
      <c r="C239" s="178" t="s">
        <v>530</v>
      </c>
      <c r="D239" s="179" t="s">
        <v>254</v>
      </c>
      <c r="E239" s="180">
        <v>62</v>
      </c>
      <c r="F239" s="195"/>
      <c r="G239" s="181">
        <f t="shared" si="3"/>
        <v>0</v>
      </c>
      <c r="H239" s="182"/>
    </row>
    <row r="240" spans="1:8" s="188" customFormat="1" ht="21" customHeight="1" thickBot="1">
      <c r="A240" s="129"/>
      <c r="B240" s="130" t="s">
        <v>104</v>
      </c>
      <c r="C240" s="130" t="s">
        <v>105</v>
      </c>
      <c r="D240" s="143"/>
      <c r="E240" s="131"/>
      <c r="F240" s="132"/>
      <c r="G240" s="132"/>
      <c r="H240" s="131"/>
    </row>
    <row r="241" spans="1:8" s="154" customFormat="1" ht="13.5" customHeight="1">
      <c r="A241" s="148">
        <v>219</v>
      </c>
      <c r="B241" s="149" t="s">
        <v>106</v>
      </c>
      <c r="C241" s="149" t="s">
        <v>107</v>
      </c>
      <c r="D241" s="150" t="s">
        <v>29</v>
      </c>
      <c r="E241" s="151">
        <v>2</v>
      </c>
      <c r="F241" s="189"/>
      <c r="G241" s="152">
        <f t="shared" si="3"/>
        <v>0</v>
      </c>
      <c r="H241" s="153"/>
    </row>
    <row r="242" spans="1:8" s="154" customFormat="1" ht="13.5" customHeight="1">
      <c r="A242" s="155">
        <v>220</v>
      </c>
      <c r="B242" s="156" t="s">
        <v>108</v>
      </c>
      <c r="C242" s="156" t="s">
        <v>529</v>
      </c>
      <c r="D242" s="157" t="s">
        <v>109</v>
      </c>
      <c r="E242" s="158">
        <v>12</v>
      </c>
      <c r="F242" s="190"/>
      <c r="G242" s="159">
        <f t="shared" si="3"/>
        <v>0</v>
      </c>
      <c r="H242" s="160"/>
    </row>
    <row r="243" spans="1:8" s="154" customFormat="1" ht="24" customHeight="1">
      <c r="A243" s="155">
        <v>221</v>
      </c>
      <c r="B243" s="156" t="s">
        <v>110</v>
      </c>
      <c r="C243" s="156" t="s">
        <v>528</v>
      </c>
      <c r="D243" s="157" t="s">
        <v>109</v>
      </c>
      <c r="E243" s="158">
        <v>10</v>
      </c>
      <c r="F243" s="190"/>
      <c r="G243" s="159">
        <f t="shared" si="3"/>
        <v>0</v>
      </c>
      <c r="H243" s="160"/>
    </row>
    <row r="244" spans="1:8" s="154" customFormat="1" ht="13.5" customHeight="1">
      <c r="A244" s="155">
        <v>222</v>
      </c>
      <c r="B244" s="156" t="s">
        <v>527</v>
      </c>
      <c r="C244" s="156" t="s">
        <v>526</v>
      </c>
      <c r="D244" s="157" t="s">
        <v>254</v>
      </c>
      <c r="E244" s="158">
        <v>180</v>
      </c>
      <c r="F244" s="190"/>
      <c r="G244" s="159">
        <f t="shared" si="3"/>
        <v>0</v>
      </c>
      <c r="H244" s="160"/>
    </row>
    <row r="245" spans="1:8" s="154" customFormat="1" ht="24" customHeight="1" thickBot="1">
      <c r="A245" s="161">
        <v>223</v>
      </c>
      <c r="B245" s="162" t="s">
        <v>525</v>
      </c>
      <c r="C245" s="162" t="s">
        <v>524</v>
      </c>
      <c r="D245" s="163" t="s">
        <v>29</v>
      </c>
      <c r="E245" s="164">
        <v>1</v>
      </c>
      <c r="F245" s="192"/>
      <c r="G245" s="165">
        <f t="shared" si="3"/>
        <v>0</v>
      </c>
      <c r="H245" s="166"/>
    </row>
    <row r="246" spans="1:8" s="188" customFormat="1" ht="21" customHeight="1" thickBot="1">
      <c r="A246" s="129"/>
      <c r="B246" s="130" t="s">
        <v>523</v>
      </c>
      <c r="C246" s="130" t="s">
        <v>522</v>
      </c>
      <c r="D246" s="143"/>
      <c r="E246" s="131"/>
      <c r="F246" s="132"/>
      <c r="G246" s="132"/>
      <c r="H246" s="131"/>
    </row>
    <row r="247" spans="1:8" s="154" customFormat="1" ht="24" customHeight="1">
      <c r="A247" s="148">
        <v>224</v>
      </c>
      <c r="B247" s="149" t="s">
        <v>521</v>
      </c>
      <c r="C247" s="149" t="s">
        <v>520</v>
      </c>
      <c r="D247" s="150" t="s">
        <v>29</v>
      </c>
      <c r="E247" s="151">
        <v>10</v>
      </c>
      <c r="F247" s="189"/>
      <c r="G247" s="152">
        <f t="shared" si="3"/>
        <v>0</v>
      </c>
      <c r="H247" s="153"/>
    </row>
    <row r="248" spans="1:8" s="154" customFormat="1" ht="13.5" customHeight="1">
      <c r="A248" s="167">
        <v>225</v>
      </c>
      <c r="B248" s="168" t="s">
        <v>519</v>
      </c>
      <c r="C248" s="168" t="s">
        <v>518</v>
      </c>
      <c r="D248" s="169" t="s">
        <v>29</v>
      </c>
      <c r="E248" s="170">
        <v>10</v>
      </c>
      <c r="F248" s="191"/>
      <c r="G248" s="159">
        <f t="shared" si="3"/>
        <v>0</v>
      </c>
      <c r="H248" s="171"/>
    </row>
    <row r="249" spans="1:8" s="154" customFormat="1" ht="13.5" customHeight="1">
      <c r="A249" s="167">
        <v>226</v>
      </c>
      <c r="B249" s="168" t="s">
        <v>517</v>
      </c>
      <c r="C249" s="168" t="s">
        <v>516</v>
      </c>
      <c r="D249" s="169" t="s">
        <v>29</v>
      </c>
      <c r="E249" s="170">
        <v>10</v>
      </c>
      <c r="F249" s="191"/>
      <c r="G249" s="159">
        <f t="shared" si="3"/>
        <v>0</v>
      </c>
      <c r="H249" s="171"/>
    </row>
    <row r="250" spans="1:8" s="154" customFormat="1" ht="13.5" customHeight="1">
      <c r="A250" s="155">
        <v>227</v>
      </c>
      <c r="B250" s="156" t="s">
        <v>515</v>
      </c>
      <c r="C250" s="156" t="s">
        <v>514</v>
      </c>
      <c r="D250" s="157" t="s">
        <v>29</v>
      </c>
      <c r="E250" s="158">
        <v>10</v>
      </c>
      <c r="F250" s="190"/>
      <c r="G250" s="159">
        <f t="shared" si="3"/>
        <v>0</v>
      </c>
      <c r="H250" s="160"/>
    </row>
    <row r="251" spans="1:8" s="154" customFormat="1" ht="13.5" customHeight="1">
      <c r="A251" s="155">
        <v>228</v>
      </c>
      <c r="B251" s="156" t="s">
        <v>513</v>
      </c>
      <c r="C251" s="156" t="s">
        <v>512</v>
      </c>
      <c r="D251" s="157" t="s">
        <v>29</v>
      </c>
      <c r="E251" s="158">
        <v>8</v>
      </c>
      <c r="F251" s="190"/>
      <c r="G251" s="159">
        <f t="shared" si="3"/>
        <v>0</v>
      </c>
      <c r="H251" s="160"/>
    </row>
    <row r="252" spans="1:8" s="154" customFormat="1" ht="13.5" customHeight="1">
      <c r="A252" s="155">
        <v>229</v>
      </c>
      <c r="B252" s="156" t="s">
        <v>511</v>
      </c>
      <c r="C252" s="156" t="s">
        <v>510</v>
      </c>
      <c r="D252" s="157" t="s">
        <v>29</v>
      </c>
      <c r="E252" s="158">
        <v>1</v>
      </c>
      <c r="F252" s="190"/>
      <c r="G252" s="159">
        <f t="shared" si="3"/>
        <v>0</v>
      </c>
      <c r="H252" s="160"/>
    </row>
    <row r="253" spans="1:8" s="154" customFormat="1" ht="13.5" customHeight="1" thickBot="1">
      <c r="A253" s="161">
        <v>230</v>
      </c>
      <c r="B253" s="162" t="s">
        <v>509</v>
      </c>
      <c r="C253" s="162" t="s">
        <v>508</v>
      </c>
      <c r="D253" s="163" t="s">
        <v>29</v>
      </c>
      <c r="E253" s="164">
        <v>1</v>
      </c>
      <c r="F253" s="192"/>
      <c r="G253" s="165">
        <f t="shared" si="3"/>
        <v>0</v>
      </c>
      <c r="H253" s="166"/>
    </row>
    <row r="254" spans="1:8" s="188" customFormat="1" ht="21" customHeight="1" thickBot="1">
      <c r="A254" s="129"/>
      <c r="B254" s="130" t="s">
        <v>111</v>
      </c>
      <c r="C254" s="130" t="s">
        <v>112</v>
      </c>
      <c r="D254" s="143"/>
      <c r="E254" s="131"/>
      <c r="F254" s="132"/>
      <c r="G254" s="132"/>
      <c r="H254" s="131"/>
    </row>
    <row r="255" spans="1:8" s="154" customFormat="1" ht="13.5" customHeight="1">
      <c r="A255" s="148">
        <v>231</v>
      </c>
      <c r="B255" s="149" t="s">
        <v>113</v>
      </c>
      <c r="C255" s="149" t="s">
        <v>114</v>
      </c>
      <c r="D255" s="150" t="s">
        <v>32</v>
      </c>
      <c r="E255" s="151">
        <v>160</v>
      </c>
      <c r="F255" s="189"/>
      <c r="G255" s="152">
        <f t="shared" si="3"/>
        <v>0</v>
      </c>
      <c r="H255" s="153"/>
    </row>
    <row r="256" spans="1:8" s="154" customFormat="1" ht="13.5" customHeight="1">
      <c r="A256" s="167">
        <v>232</v>
      </c>
      <c r="B256" s="168" t="s">
        <v>115</v>
      </c>
      <c r="C256" s="168" t="s">
        <v>116</v>
      </c>
      <c r="D256" s="169" t="s">
        <v>32</v>
      </c>
      <c r="E256" s="170">
        <v>160</v>
      </c>
      <c r="F256" s="191"/>
      <c r="G256" s="159">
        <f t="shared" si="3"/>
        <v>0</v>
      </c>
      <c r="H256" s="171"/>
    </row>
    <row r="257" spans="1:8" s="154" customFormat="1" ht="13.5" customHeight="1">
      <c r="A257" s="155">
        <v>233</v>
      </c>
      <c r="B257" s="156" t="s">
        <v>117</v>
      </c>
      <c r="C257" s="156" t="s">
        <v>118</v>
      </c>
      <c r="D257" s="157" t="s">
        <v>32</v>
      </c>
      <c r="E257" s="158">
        <v>124</v>
      </c>
      <c r="F257" s="190"/>
      <c r="G257" s="159">
        <f t="shared" si="3"/>
        <v>0</v>
      </c>
      <c r="H257" s="160"/>
    </row>
    <row r="258" spans="1:8" s="154" customFormat="1" ht="13.5" customHeight="1">
      <c r="A258" s="167">
        <v>234</v>
      </c>
      <c r="B258" s="168" t="s">
        <v>119</v>
      </c>
      <c r="C258" s="168" t="s">
        <v>120</v>
      </c>
      <c r="D258" s="169" t="s">
        <v>32</v>
      </c>
      <c r="E258" s="170">
        <v>124</v>
      </c>
      <c r="F258" s="191"/>
      <c r="G258" s="159">
        <f t="shared" si="3"/>
        <v>0</v>
      </c>
      <c r="H258" s="171"/>
    </row>
    <row r="259" spans="1:8" s="154" customFormat="1" ht="24" customHeight="1">
      <c r="A259" s="155">
        <v>235</v>
      </c>
      <c r="B259" s="156" t="s">
        <v>121</v>
      </c>
      <c r="C259" s="156" t="s">
        <v>122</v>
      </c>
      <c r="D259" s="157" t="s">
        <v>29</v>
      </c>
      <c r="E259" s="158">
        <v>200</v>
      </c>
      <c r="F259" s="190"/>
      <c r="G259" s="159">
        <f t="shared" si="3"/>
        <v>0</v>
      </c>
      <c r="H259" s="160"/>
    </row>
    <row r="260" spans="1:8" s="154" customFormat="1" ht="13.5" customHeight="1">
      <c r="A260" s="167">
        <v>236</v>
      </c>
      <c r="B260" s="168" t="s">
        <v>123</v>
      </c>
      <c r="C260" s="168" t="s">
        <v>124</v>
      </c>
      <c r="D260" s="169" t="s">
        <v>29</v>
      </c>
      <c r="E260" s="170">
        <v>200</v>
      </c>
      <c r="F260" s="191"/>
      <c r="G260" s="159">
        <f t="shared" si="3"/>
        <v>0</v>
      </c>
      <c r="H260" s="171"/>
    </row>
    <row r="261" spans="1:8" s="154" customFormat="1" ht="24" customHeight="1">
      <c r="A261" s="155">
        <v>237</v>
      </c>
      <c r="B261" s="156" t="s">
        <v>125</v>
      </c>
      <c r="C261" s="156" t="s">
        <v>126</v>
      </c>
      <c r="D261" s="157" t="s">
        <v>29</v>
      </c>
      <c r="E261" s="158">
        <v>124</v>
      </c>
      <c r="F261" s="190"/>
      <c r="G261" s="159">
        <f t="shared" si="3"/>
        <v>0</v>
      </c>
      <c r="H261" s="160"/>
    </row>
    <row r="262" spans="1:8" s="154" customFormat="1" ht="24" customHeight="1">
      <c r="A262" s="155">
        <v>238</v>
      </c>
      <c r="B262" s="156" t="s">
        <v>507</v>
      </c>
      <c r="C262" s="156" t="s">
        <v>506</v>
      </c>
      <c r="D262" s="157" t="s">
        <v>29</v>
      </c>
      <c r="E262" s="158">
        <v>65</v>
      </c>
      <c r="F262" s="190"/>
      <c r="G262" s="159">
        <f t="shared" si="3"/>
        <v>0</v>
      </c>
      <c r="H262" s="160"/>
    </row>
    <row r="263" spans="1:8" s="154" customFormat="1" ht="24" customHeight="1">
      <c r="A263" s="155">
        <v>239</v>
      </c>
      <c r="B263" s="156" t="s">
        <v>505</v>
      </c>
      <c r="C263" s="156" t="s">
        <v>504</v>
      </c>
      <c r="D263" s="157" t="s">
        <v>32</v>
      </c>
      <c r="E263" s="158">
        <v>62</v>
      </c>
      <c r="F263" s="190"/>
      <c r="G263" s="159">
        <f t="shared" si="3"/>
        <v>0</v>
      </c>
      <c r="H263" s="160"/>
    </row>
    <row r="264" spans="1:8" s="154" customFormat="1" ht="13.5" customHeight="1">
      <c r="A264" s="167">
        <v>240</v>
      </c>
      <c r="B264" s="168" t="s">
        <v>503</v>
      </c>
      <c r="C264" s="168" t="s">
        <v>502</v>
      </c>
      <c r="D264" s="169" t="s">
        <v>32</v>
      </c>
      <c r="E264" s="170">
        <v>62</v>
      </c>
      <c r="F264" s="191"/>
      <c r="G264" s="159">
        <f t="shared" si="3"/>
        <v>0</v>
      </c>
      <c r="H264" s="171"/>
    </row>
    <row r="265" spans="1:8" s="154" customFormat="1" ht="13.5" customHeight="1" thickBot="1">
      <c r="A265" s="172">
        <v>241</v>
      </c>
      <c r="B265" s="173" t="s">
        <v>501</v>
      </c>
      <c r="C265" s="173" t="s">
        <v>500</v>
      </c>
      <c r="D265" s="174" t="s">
        <v>29</v>
      </c>
      <c r="E265" s="175">
        <v>10</v>
      </c>
      <c r="F265" s="194"/>
      <c r="G265" s="165">
        <f t="shared" si="3"/>
        <v>0</v>
      </c>
      <c r="H265" s="176"/>
    </row>
    <row r="266" spans="1:8" s="188" customFormat="1" ht="21" customHeight="1" thickBot="1">
      <c r="A266" s="129"/>
      <c r="B266" s="130" t="s">
        <v>127</v>
      </c>
      <c r="C266" s="130" t="s">
        <v>128</v>
      </c>
      <c r="D266" s="143"/>
      <c r="E266" s="131"/>
      <c r="F266" s="132"/>
      <c r="G266" s="132"/>
      <c r="H266" s="131"/>
    </row>
    <row r="267" spans="1:8" s="154" customFormat="1" ht="24" customHeight="1">
      <c r="A267" s="148">
        <v>242</v>
      </c>
      <c r="B267" s="149" t="s">
        <v>129</v>
      </c>
      <c r="C267" s="149" t="s">
        <v>130</v>
      </c>
      <c r="D267" s="150" t="s">
        <v>32</v>
      </c>
      <c r="E267" s="151">
        <v>1248</v>
      </c>
      <c r="F267" s="189"/>
      <c r="G267" s="152">
        <f t="shared" si="3"/>
        <v>0</v>
      </c>
      <c r="H267" s="153"/>
    </row>
    <row r="268" spans="1:8" s="154" customFormat="1" ht="24" customHeight="1">
      <c r="A268" s="155">
        <v>243</v>
      </c>
      <c r="B268" s="156" t="s">
        <v>499</v>
      </c>
      <c r="C268" s="156" t="s">
        <v>498</v>
      </c>
      <c r="D268" s="157" t="s">
        <v>32</v>
      </c>
      <c r="E268" s="158">
        <v>80</v>
      </c>
      <c r="F268" s="190"/>
      <c r="G268" s="159">
        <f aca="true" t="shared" si="4" ref="G268:G331">E268*F268</f>
        <v>0</v>
      </c>
      <c r="H268" s="160"/>
    </row>
    <row r="269" spans="1:8" s="154" customFormat="1" ht="24" customHeight="1">
      <c r="A269" s="155">
        <v>244</v>
      </c>
      <c r="B269" s="156" t="s">
        <v>497</v>
      </c>
      <c r="C269" s="156" t="s">
        <v>496</v>
      </c>
      <c r="D269" s="157" t="s">
        <v>32</v>
      </c>
      <c r="E269" s="158">
        <v>20</v>
      </c>
      <c r="F269" s="190"/>
      <c r="G269" s="159">
        <f t="shared" si="4"/>
        <v>0</v>
      </c>
      <c r="H269" s="160"/>
    </row>
    <row r="270" spans="1:8" s="154" customFormat="1" ht="24" customHeight="1">
      <c r="A270" s="155">
        <v>245</v>
      </c>
      <c r="B270" s="156" t="s">
        <v>495</v>
      </c>
      <c r="C270" s="156" t="s">
        <v>494</v>
      </c>
      <c r="D270" s="157" t="s">
        <v>32</v>
      </c>
      <c r="E270" s="158">
        <v>10</v>
      </c>
      <c r="F270" s="190"/>
      <c r="G270" s="159">
        <f t="shared" si="4"/>
        <v>0</v>
      </c>
      <c r="H270" s="160"/>
    </row>
    <row r="271" spans="1:8" s="154" customFormat="1" ht="13.5" customHeight="1">
      <c r="A271" s="167">
        <v>246</v>
      </c>
      <c r="B271" s="168" t="s">
        <v>253</v>
      </c>
      <c r="C271" s="168" t="s">
        <v>493</v>
      </c>
      <c r="D271" s="169" t="s">
        <v>32</v>
      </c>
      <c r="E271" s="170">
        <v>620</v>
      </c>
      <c r="F271" s="191"/>
      <c r="G271" s="159">
        <f t="shared" si="4"/>
        <v>0</v>
      </c>
      <c r="H271" s="171"/>
    </row>
    <row r="272" spans="1:8" s="154" customFormat="1" ht="13.5" customHeight="1">
      <c r="A272" s="167">
        <v>247</v>
      </c>
      <c r="B272" s="168" t="s">
        <v>131</v>
      </c>
      <c r="C272" s="168" t="s">
        <v>492</v>
      </c>
      <c r="D272" s="169" t="s">
        <v>32</v>
      </c>
      <c r="E272" s="170">
        <v>740</v>
      </c>
      <c r="F272" s="191"/>
      <c r="G272" s="159">
        <f t="shared" si="4"/>
        <v>0</v>
      </c>
      <c r="H272" s="171"/>
    </row>
    <row r="273" spans="1:8" s="154" customFormat="1" ht="13.5" customHeight="1">
      <c r="A273" s="167">
        <v>248</v>
      </c>
      <c r="B273" s="168" t="s">
        <v>491</v>
      </c>
      <c r="C273" s="168" t="s">
        <v>490</v>
      </c>
      <c r="D273" s="169" t="s">
        <v>32</v>
      </c>
      <c r="E273" s="170">
        <v>60</v>
      </c>
      <c r="F273" s="191"/>
      <c r="G273" s="159">
        <f t="shared" si="4"/>
        <v>0</v>
      </c>
      <c r="H273" s="171"/>
    </row>
    <row r="274" spans="1:8" s="154" customFormat="1" ht="13.5" customHeight="1">
      <c r="A274" s="167">
        <v>249</v>
      </c>
      <c r="B274" s="168" t="s">
        <v>489</v>
      </c>
      <c r="C274" s="168" t="s">
        <v>488</v>
      </c>
      <c r="D274" s="169" t="s">
        <v>32</v>
      </c>
      <c r="E274" s="170">
        <v>30</v>
      </c>
      <c r="F274" s="191"/>
      <c r="G274" s="159">
        <f t="shared" si="4"/>
        <v>0</v>
      </c>
      <c r="H274" s="171"/>
    </row>
    <row r="275" spans="1:8" s="154" customFormat="1" ht="13.5" customHeight="1">
      <c r="A275" s="167">
        <v>250</v>
      </c>
      <c r="B275" s="168" t="s">
        <v>487</v>
      </c>
      <c r="C275" s="168" t="s">
        <v>486</v>
      </c>
      <c r="D275" s="169" t="s">
        <v>32</v>
      </c>
      <c r="E275" s="170">
        <v>25</v>
      </c>
      <c r="F275" s="191"/>
      <c r="G275" s="159">
        <f t="shared" si="4"/>
        <v>0</v>
      </c>
      <c r="H275" s="171"/>
    </row>
    <row r="276" spans="1:8" s="154" customFormat="1" ht="13.5" customHeight="1" thickBot="1">
      <c r="A276" s="172">
        <v>251</v>
      </c>
      <c r="B276" s="173" t="s">
        <v>485</v>
      </c>
      <c r="C276" s="173" t="s">
        <v>484</v>
      </c>
      <c r="D276" s="174" t="s">
        <v>32</v>
      </c>
      <c r="E276" s="175">
        <v>180</v>
      </c>
      <c r="F276" s="194"/>
      <c r="G276" s="165">
        <f t="shared" si="4"/>
        <v>0</v>
      </c>
      <c r="H276" s="176"/>
    </row>
    <row r="277" spans="1:8" s="188" customFormat="1" ht="21" customHeight="1" thickBot="1">
      <c r="A277" s="129"/>
      <c r="B277" s="130" t="s">
        <v>132</v>
      </c>
      <c r="C277" s="130" t="s">
        <v>133</v>
      </c>
      <c r="D277" s="143"/>
      <c r="E277" s="131"/>
      <c r="F277" s="132"/>
      <c r="G277" s="132"/>
      <c r="H277" s="131"/>
    </row>
    <row r="278" spans="1:8" s="154" customFormat="1" ht="24" customHeight="1">
      <c r="A278" s="148">
        <v>252</v>
      </c>
      <c r="B278" s="149" t="s">
        <v>134</v>
      </c>
      <c r="C278" s="149" t="s">
        <v>135</v>
      </c>
      <c r="D278" s="150" t="s">
        <v>29</v>
      </c>
      <c r="E278" s="151">
        <v>246</v>
      </c>
      <c r="F278" s="189"/>
      <c r="G278" s="152">
        <f t="shared" si="4"/>
        <v>0</v>
      </c>
      <c r="H278" s="153"/>
    </row>
    <row r="279" spans="1:8" s="154" customFormat="1" ht="24" customHeight="1">
      <c r="A279" s="155">
        <v>253</v>
      </c>
      <c r="B279" s="156" t="s">
        <v>483</v>
      </c>
      <c r="C279" s="156" t="s">
        <v>482</v>
      </c>
      <c r="D279" s="157" t="s">
        <v>29</v>
      </c>
      <c r="E279" s="158">
        <v>60</v>
      </c>
      <c r="F279" s="190"/>
      <c r="G279" s="159">
        <f t="shared" si="4"/>
        <v>0</v>
      </c>
      <c r="H279" s="160"/>
    </row>
    <row r="280" spans="1:8" s="154" customFormat="1" ht="24" customHeight="1">
      <c r="A280" s="155">
        <v>254</v>
      </c>
      <c r="B280" s="156" t="s">
        <v>481</v>
      </c>
      <c r="C280" s="156" t="s">
        <v>480</v>
      </c>
      <c r="D280" s="157" t="s">
        <v>29</v>
      </c>
      <c r="E280" s="158">
        <v>20</v>
      </c>
      <c r="F280" s="190"/>
      <c r="G280" s="159">
        <f t="shared" si="4"/>
        <v>0</v>
      </c>
      <c r="H280" s="160"/>
    </row>
    <row r="281" spans="1:8" s="154" customFormat="1" ht="13.5" customHeight="1" thickBot="1">
      <c r="A281" s="161">
        <v>255</v>
      </c>
      <c r="B281" s="162" t="s">
        <v>479</v>
      </c>
      <c r="C281" s="162" t="s">
        <v>478</v>
      </c>
      <c r="D281" s="163" t="s">
        <v>29</v>
      </c>
      <c r="E281" s="164">
        <v>20</v>
      </c>
      <c r="F281" s="192"/>
      <c r="G281" s="165">
        <f t="shared" si="4"/>
        <v>0</v>
      </c>
      <c r="H281" s="166"/>
    </row>
    <row r="282" spans="1:8" s="188" customFormat="1" ht="21" customHeight="1" thickBot="1">
      <c r="A282" s="129"/>
      <c r="B282" s="130" t="s">
        <v>136</v>
      </c>
      <c r="C282" s="130" t="s">
        <v>137</v>
      </c>
      <c r="D282" s="143"/>
      <c r="E282" s="131"/>
      <c r="F282" s="132"/>
      <c r="G282" s="132"/>
      <c r="H282" s="131"/>
    </row>
    <row r="283" spans="1:8" s="154" customFormat="1" ht="24" customHeight="1">
      <c r="A283" s="148">
        <v>256</v>
      </c>
      <c r="B283" s="149" t="s">
        <v>477</v>
      </c>
      <c r="C283" s="149" t="s">
        <v>476</v>
      </c>
      <c r="D283" s="150" t="s">
        <v>29</v>
      </c>
      <c r="E283" s="151">
        <v>184</v>
      </c>
      <c r="F283" s="189"/>
      <c r="G283" s="152">
        <f t="shared" si="4"/>
        <v>0</v>
      </c>
      <c r="H283" s="153"/>
    </row>
    <row r="284" spans="1:8" s="154" customFormat="1" ht="24" customHeight="1">
      <c r="A284" s="155">
        <v>257</v>
      </c>
      <c r="B284" s="156" t="s">
        <v>475</v>
      </c>
      <c r="C284" s="156" t="s">
        <v>474</v>
      </c>
      <c r="D284" s="157" t="s">
        <v>29</v>
      </c>
      <c r="E284" s="158">
        <v>32</v>
      </c>
      <c r="F284" s="190"/>
      <c r="G284" s="159">
        <f t="shared" si="4"/>
        <v>0</v>
      </c>
      <c r="H284" s="160"/>
    </row>
    <row r="285" spans="1:8" s="154" customFormat="1" ht="24" customHeight="1">
      <c r="A285" s="155">
        <v>258</v>
      </c>
      <c r="B285" s="156" t="s">
        <v>473</v>
      </c>
      <c r="C285" s="156" t="s">
        <v>472</v>
      </c>
      <c r="D285" s="157" t="s">
        <v>29</v>
      </c>
      <c r="E285" s="158">
        <v>62</v>
      </c>
      <c r="F285" s="190"/>
      <c r="G285" s="159">
        <f t="shared" si="4"/>
        <v>0</v>
      </c>
      <c r="H285" s="160"/>
    </row>
    <row r="286" spans="1:8" s="154" customFormat="1" ht="13.5" customHeight="1">
      <c r="A286" s="167">
        <v>259</v>
      </c>
      <c r="B286" s="168" t="s">
        <v>471</v>
      </c>
      <c r="C286" s="168" t="s">
        <v>470</v>
      </c>
      <c r="D286" s="169" t="s">
        <v>109</v>
      </c>
      <c r="E286" s="170">
        <v>80</v>
      </c>
      <c r="F286" s="191"/>
      <c r="G286" s="159">
        <f t="shared" si="4"/>
        <v>0</v>
      </c>
      <c r="H286" s="171"/>
    </row>
    <row r="287" spans="1:8" s="154" customFormat="1" ht="13.5" customHeight="1">
      <c r="A287" s="167">
        <v>260</v>
      </c>
      <c r="B287" s="168" t="s">
        <v>469</v>
      </c>
      <c r="C287" s="168" t="s">
        <v>468</v>
      </c>
      <c r="D287" s="169" t="s">
        <v>109</v>
      </c>
      <c r="E287" s="170">
        <v>24</v>
      </c>
      <c r="F287" s="191"/>
      <c r="G287" s="159">
        <f t="shared" si="4"/>
        <v>0</v>
      </c>
      <c r="H287" s="171"/>
    </row>
    <row r="288" spans="1:8" s="154" customFormat="1" ht="13.5" customHeight="1">
      <c r="A288" s="167">
        <v>261</v>
      </c>
      <c r="B288" s="168" t="s">
        <v>467</v>
      </c>
      <c r="C288" s="168" t="s">
        <v>466</v>
      </c>
      <c r="D288" s="169" t="s">
        <v>109</v>
      </c>
      <c r="E288" s="170">
        <v>184</v>
      </c>
      <c r="F288" s="191"/>
      <c r="G288" s="159">
        <f t="shared" si="4"/>
        <v>0</v>
      </c>
      <c r="H288" s="171"/>
    </row>
    <row r="289" spans="1:8" s="154" customFormat="1" ht="13.5" customHeight="1">
      <c r="A289" s="167">
        <v>262</v>
      </c>
      <c r="B289" s="168" t="s">
        <v>465</v>
      </c>
      <c r="C289" s="168" t="s">
        <v>464</v>
      </c>
      <c r="D289" s="169" t="s">
        <v>109</v>
      </c>
      <c r="E289" s="170">
        <v>26</v>
      </c>
      <c r="F289" s="191"/>
      <c r="G289" s="159">
        <f t="shared" si="4"/>
        <v>0</v>
      </c>
      <c r="H289" s="171"/>
    </row>
    <row r="290" spans="1:8" s="154" customFormat="1" ht="24" customHeight="1">
      <c r="A290" s="167">
        <v>263</v>
      </c>
      <c r="B290" s="168" t="s">
        <v>463</v>
      </c>
      <c r="C290" s="168" t="s">
        <v>462</v>
      </c>
      <c r="D290" s="169" t="s">
        <v>109</v>
      </c>
      <c r="E290" s="170">
        <v>24</v>
      </c>
      <c r="F290" s="191"/>
      <c r="G290" s="159">
        <f t="shared" si="4"/>
        <v>0</v>
      </c>
      <c r="H290" s="171"/>
    </row>
    <row r="291" spans="1:8" s="154" customFormat="1" ht="24" customHeight="1">
      <c r="A291" s="155">
        <v>264</v>
      </c>
      <c r="B291" s="156" t="s">
        <v>140</v>
      </c>
      <c r="C291" s="156" t="s">
        <v>461</v>
      </c>
      <c r="D291" s="157" t="s">
        <v>29</v>
      </c>
      <c r="E291" s="158">
        <v>32</v>
      </c>
      <c r="F291" s="190"/>
      <c r="G291" s="159">
        <f t="shared" si="4"/>
        <v>0</v>
      </c>
      <c r="H291" s="160"/>
    </row>
    <row r="292" spans="1:8" s="154" customFormat="1" ht="13.5" customHeight="1">
      <c r="A292" s="167">
        <v>265</v>
      </c>
      <c r="B292" s="168" t="s">
        <v>138</v>
      </c>
      <c r="C292" s="168" t="s">
        <v>139</v>
      </c>
      <c r="D292" s="169" t="s">
        <v>29</v>
      </c>
      <c r="E292" s="170">
        <v>15</v>
      </c>
      <c r="F292" s="191"/>
      <c r="G292" s="159">
        <f t="shared" si="4"/>
        <v>0</v>
      </c>
      <c r="H292" s="171"/>
    </row>
    <row r="293" spans="1:8" s="154" customFormat="1" ht="24" customHeight="1">
      <c r="A293" s="155">
        <v>266</v>
      </c>
      <c r="B293" s="156" t="s">
        <v>141</v>
      </c>
      <c r="C293" s="156" t="s">
        <v>142</v>
      </c>
      <c r="D293" s="157" t="s">
        <v>29</v>
      </c>
      <c r="E293" s="158">
        <v>32</v>
      </c>
      <c r="F293" s="190"/>
      <c r="G293" s="159">
        <f t="shared" si="4"/>
        <v>0</v>
      </c>
      <c r="H293" s="160"/>
    </row>
    <row r="294" spans="1:8" s="154" customFormat="1" ht="13.5" customHeight="1">
      <c r="A294" s="167">
        <v>267</v>
      </c>
      <c r="B294" s="168" t="s">
        <v>460</v>
      </c>
      <c r="C294" s="168" t="s">
        <v>459</v>
      </c>
      <c r="D294" s="169" t="s">
        <v>29</v>
      </c>
      <c r="E294" s="170">
        <v>32</v>
      </c>
      <c r="F294" s="191"/>
      <c r="G294" s="159">
        <f t="shared" si="4"/>
        <v>0</v>
      </c>
      <c r="H294" s="171"/>
    </row>
    <row r="295" spans="1:8" s="154" customFormat="1" ht="24" customHeight="1">
      <c r="A295" s="167">
        <v>268</v>
      </c>
      <c r="B295" s="168" t="s">
        <v>458</v>
      </c>
      <c r="C295" s="168" t="s">
        <v>457</v>
      </c>
      <c r="D295" s="169" t="s">
        <v>29</v>
      </c>
      <c r="E295" s="170">
        <v>10</v>
      </c>
      <c r="F295" s="191"/>
      <c r="G295" s="159">
        <f t="shared" si="4"/>
        <v>0</v>
      </c>
      <c r="H295" s="171"/>
    </row>
    <row r="296" spans="1:8" s="154" customFormat="1" ht="13.5" customHeight="1">
      <c r="A296" s="167">
        <v>269</v>
      </c>
      <c r="B296" s="168" t="s">
        <v>456</v>
      </c>
      <c r="C296" s="168" t="s">
        <v>455</v>
      </c>
      <c r="D296" s="169" t="s">
        <v>29</v>
      </c>
      <c r="E296" s="170">
        <v>20</v>
      </c>
      <c r="F296" s="191"/>
      <c r="G296" s="159">
        <f t="shared" si="4"/>
        <v>0</v>
      </c>
      <c r="H296" s="171"/>
    </row>
    <row r="297" spans="1:8" s="154" customFormat="1" ht="13.5" customHeight="1">
      <c r="A297" s="167">
        <v>270</v>
      </c>
      <c r="B297" s="168" t="s">
        <v>454</v>
      </c>
      <c r="C297" s="168" t="s">
        <v>453</v>
      </c>
      <c r="D297" s="169" t="s">
        <v>29</v>
      </c>
      <c r="E297" s="170">
        <v>126</v>
      </c>
      <c r="F297" s="191"/>
      <c r="G297" s="159">
        <f t="shared" si="4"/>
        <v>0</v>
      </c>
      <c r="H297" s="171"/>
    </row>
    <row r="298" spans="1:8" s="154" customFormat="1" ht="24" customHeight="1">
      <c r="A298" s="167">
        <v>271</v>
      </c>
      <c r="B298" s="168" t="s">
        <v>452</v>
      </c>
      <c r="C298" s="168" t="s">
        <v>451</v>
      </c>
      <c r="D298" s="169" t="s">
        <v>29</v>
      </c>
      <c r="E298" s="170">
        <v>46</v>
      </c>
      <c r="F298" s="191"/>
      <c r="G298" s="159">
        <f t="shared" si="4"/>
        <v>0</v>
      </c>
      <c r="H298" s="171"/>
    </row>
    <row r="299" spans="1:8" s="154" customFormat="1" ht="13.5" customHeight="1">
      <c r="A299" s="167">
        <v>272</v>
      </c>
      <c r="B299" s="168" t="s">
        <v>450</v>
      </c>
      <c r="C299" s="168" t="s">
        <v>449</v>
      </c>
      <c r="D299" s="169" t="s">
        <v>29</v>
      </c>
      <c r="E299" s="170">
        <v>32</v>
      </c>
      <c r="F299" s="191"/>
      <c r="G299" s="159">
        <f t="shared" si="4"/>
        <v>0</v>
      </c>
      <c r="H299" s="171"/>
    </row>
    <row r="300" spans="1:8" s="154" customFormat="1" ht="24" customHeight="1" thickBot="1">
      <c r="A300" s="172">
        <v>273</v>
      </c>
      <c r="B300" s="173" t="s">
        <v>448</v>
      </c>
      <c r="C300" s="173" t="s">
        <v>447</v>
      </c>
      <c r="D300" s="174" t="s">
        <v>29</v>
      </c>
      <c r="E300" s="175">
        <v>10</v>
      </c>
      <c r="F300" s="194"/>
      <c r="G300" s="165">
        <f t="shared" si="4"/>
        <v>0</v>
      </c>
      <c r="H300" s="176"/>
    </row>
    <row r="301" spans="1:8" s="188" customFormat="1" ht="21" customHeight="1" thickBot="1">
      <c r="A301" s="129"/>
      <c r="B301" s="130" t="s">
        <v>262</v>
      </c>
      <c r="C301" s="130" t="s">
        <v>261</v>
      </c>
      <c r="D301" s="143"/>
      <c r="E301" s="131"/>
      <c r="F301" s="132"/>
      <c r="G301" s="132"/>
      <c r="H301" s="131"/>
    </row>
    <row r="302" spans="1:8" s="154" customFormat="1" ht="24" customHeight="1">
      <c r="A302" s="148">
        <v>274</v>
      </c>
      <c r="B302" s="149" t="s">
        <v>446</v>
      </c>
      <c r="C302" s="149" t="s">
        <v>445</v>
      </c>
      <c r="D302" s="150" t="s">
        <v>29</v>
      </c>
      <c r="E302" s="151">
        <v>56</v>
      </c>
      <c r="F302" s="189"/>
      <c r="G302" s="152">
        <f t="shared" si="4"/>
        <v>0</v>
      </c>
      <c r="H302" s="153"/>
    </row>
    <row r="303" spans="1:8" s="154" customFormat="1" ht="13.5" customHeight="1">
      <c r="A303" s="155">
        <v>275</v>
      </c>
      <c r="B303" s="156" t="s">
        <v>444</v>
      </c>
      <c r="C303" s="156" t="s">
        <v>443</v>
      </c>
      <c r="D303" s="157" t="s">
        <v>29</v>
      </c>
      <c r="E303" s="158">
        <v>68</v>
      </c>
      <c r="F303" s="190"/>
      <c r="G303" s="159">
        <f t="shared" si="4"/>
        <v>0</v>
      </c>
      <c r="H303" s="160"/>
    </row>
    <row r="304" spans="1:8" s="154" customFormat="1" ht="13.5" customHeight="1">
      <c r="A304" s="167">
        <v>276</v>
      </c>
      <c r="B304" s="168" t="s">
        <v>442</v>
      </c>
      <c r="C304" s="168" t="s">
        <v>441</v>
      </c>
      <c r="D304" s="169" t="s">
        <v>109</v>
      </c>
      <c r="E304" s="170">
        <v>15</v>
      </c>
      <c r="F304" s="191"/>
      <c r="G304" s="159">
        <f t="shared" si="4"/>
        <v>0</v>
      </c>
      <c r="H304" s="171"/>
    </row>
    <row r="305" spans="1:8" s="154" customFormat="1" ht="13.5" customHeight="1">
      <c r="A305" s="167">
        <v>277</v>
      </c>
      <c r="B305" s="168" t="s">
        <v>440</v>
      </c>
      <c r="C305" s="168" t="s">
        <v>439</v>
      </c>
      <c r="D305" s="169" t="s">
        <v>109</v>
      </c>
      <c r="E305" s="170">
        <v>13</v>
      </c>
      <c r="F305" s="191"/>
      <c r="G305" s="159">
        <f t="shared" si="4"/>
        <v>0</v>
      </c>
      <c r="H305" s="171"/>
    </row>
    <row r="306" spans="1:8" s="154" customFormat="1" ht="13.5" customHeight="1">
      <c r="A306" s="167">
        <v>278</v>
      </c>
      <c r="B306" s="168" t="s">
        <v>438</v>
      </c>
      <c r="C306" s="168" t="s">
        <v>437</v>
      </c>
      <c r="D306" s="169" t="s">
        <v>109</v>
      </c>
      <c r="E306" s="170">
        <v>124</v>
      </c>
      <c r="F306" s="191"/>
      <c r="G306" s="159">
        <f t="shared" si="4"/>
        <v>0</v>
      </c>
      <c r="H306" s="171"/>
    </row>
    <row r="307" spans="1:8" s="154" customFormat="1" ht="13.5" customHeight="1">
      <c r="A307" s="167">
        <v>279</v>
      </c>
      <c r="B307" s="168" t="s">
        <v>436</v>
      </c>
      <c r="C307" s="168" t="s">
        <v>435</v>
      </c>
      <c r="D307" s="169" t="s">
        <v>109</v>
      </c>
      <c r="E307" s="170">
        <v>20</v>
      </c>
      <c r="F307" s="191"/>
      <c r="G307" s="159">
        <f t="shared" si="4"/>
        <v>0</v>
      </c>
      <c r="H307" s="171"/>
    </row>
    <row r="308" spans="1:8" s="154" customFormat="1" ht="13.5" customHeight="1">
      <c r="A308" s="155">
        <v>280</v>
      </c>
      <c r="B308" s="156" t="s">
        <v>434</v>
      </c>
      <c r="C308" s="156" t="s">
        <v>433</v>
      </c>
      <c r="D308" s="157" t="s">
        <v>29</v>
      </c>
      <c r="E308" s="158">
        <v>15</v>
      </c>
      <c r="F308" s="190"/>
      <c r="G308" s="159">
        <f t="shared" si="4"/>
        <v>0</v>
      </c>
      <c r="H308" s="160"/>
    </row>
    <row r="309" spans="1:8" s="154" customFormat="1" ht="13.5" customHeight="1" thickBot="1">
      <c r="A309" s="161">
        <v>281</v>
      </c>
      <c r="B309" s="162" t="s">
        <v>432</v>
      </c>
      <c r="C309" s="162" t="s">
        <v>431</v>
      </c>
      <c r="D309" s="163" t="s">
        <v>29</v>
      </c>
      <c r="E309" s="164">
        <v>20</v>
      </c>
      <c r="F309" s="192"/>
      <c r="G309" s="165">
        <f t="shared" si="4"/>
        <v>0</v>
      </c>
      <c r="H309" s="166"/>
    </row>
    <row r="310" spans="1:8" s="188" customFormat="1" ht="21" customHeight="1" thickBot="1">
      <c r="A310" s="129"/>
      <c r="B310" s="130" t="s">
        <v>430</v>
      </c>
      <c r="C310" s="130" t="s">
        <v>429</v>
      </c>
      <c r="D310" s="143"/>
      <c r="E310" s="131"/>
      <c r="F310" s="132"/>
      <c r="G310" s="132"/>
      <c r="H310" s="131"/>
    </row>
    <row r="311" spans="1:8" s="154" customFormat="1" ht="24" customHeight="1">
      <c r="A311" s="148">
        <v>282</v>
      </c>
      <c r="B311" s="149" t="s">
        <v>428</v>
      </c>
      <c r="C311" s="149" t="s">
        <v>427</v>
      </c>
      <c r="D311" s="150" t="s">
        <v>35</v>
      </c>
      <c r="E311" s="151">
        <v>45</v>
      </c>
      <c r="F311" s="189"/>
      <c r="G311" s="152">
        <f t="shared" si="4"/>
        <v>0</v>
      </c>
      <c r="H311" s="153"/>
    </row>
    <row r="312" spans="1:8" s="154" customFormat="1" ht="13.5" customHeight="1" thickBot="1">
      <c r="A312" s="172">
        <v>283</v>
      </c>
      <c r="B312" s="173" t="s">
        <v>426</v>
      </c>
      <c r="C312" s="173" t="s">
        <v>425</v>
      </c>
      <c r="D312" s="174" t="s">
        <v>35</v>
      </c>
      <c r="E312" s="175">
        <v>45</v>
      </c>
      <c r="F312" s="194"/>
      <c r="G312" s="165">
        <f t="shared" si="4"/>
        <v>0</v>
      </c>
      <c r="H312" s="176"/>
    </row>
    <row r="313" spans="1:8" s="188" customFormat="1" ht="21" customHeight="1" thickBot="1">
      <c r="A313" s="129"/>
      <c r="B313" s="130" t="s">
        <v>143</v>
      </c>
      <c r="C313" s="130" t="s">
        <v>144</v>
      </c>
      <c r="D313" s="143"/>
      <c r="E313" s="131"/>
      <c r="F313" s="132"/>
      <c r="G313" s="132"/>
      <c r="H313" s="131"/>
    </row>
    <row r="314" spans="1:8" s="154" customFormat="1" ht="24" customHeight="1">
      <c r="A314" s="148">
        <v>284</v>
      </c>
      <c r="B314" s="149" t="s">
        <v>424</v>
      </c>
      <c r="C314" s="149" t="s">
        <v>423</v>
      </c>
      <c r="D314" s="150" t="s">
        <v>41</v>
      </c>
      <c r="E314" s="151">
        <v>45.6</v>
      </c>
      <c r="F314" s="189"/>
      <c r="G314" s="152">
        <f t="shared" si="4"/>
        <v>0</v>
      </c>
      <c r="H314" s="153"/>
    </row>
    <row r="315" spans="1:8" s="154" customFormat="1" ht="24" customHeight="1">
      <c r="A315" s="155">
        <v>285</v>
      </c>
      <c r="B315" s="156" t="s">
        <v>422</v>
      </c>
      <c r="C315" s="156" t="s">
        <v>421</v>
      </c>
      <c r="D315" s="157" t="s">
        <v>41</v>
      </c>
      <c r="E315" s="158">
        <v>124</v>
      </c>
      <c r="F315" s="190"/>
      <c r="G315" s="159">
        <f t="shared" si="4"/>
        <v>0</v>
      </c>
      <c r="H315" s="160"/>
    </row>
    <row r="316" spans="1:8" s="154" customFormat="1" ht="24" customHeight="1">
      <c r="A316" s="155">
        <v>286</v>
      </c>
      <c r="B316" s="156" t="s">
        <v>420</v>
      </c>
      <c r="C316" s="156" t="s">
        <v>419</v>
      </c>
      <c r="D316" s="157" t="s">
        <v>41</v>
      </c>
      <c r="E316" s="158">
        <v>45.6</v>
      </c>
      <c r="F316" s="190"/>
      <c r="G316" s="159">
        <f t="shared" si="4"/>
        <v>0</v>
      </c>
      <c r="H316" s="160"/>
    </row>
    <row r="317" spans="1:8" s="154" customFormat="1" ht="13.5" customHeight="1">
      <c r="A317" s="167">
        <v>287</v>
      </c>
      <c r="B317" s="168" t="s">
        <v>145</v>
      </c>
      <c r="C317" s="168" t="s">
        <v>418</v>
      </c>
      <c r="D317" s="169" t="s">
        <v>29</v>
      </c>
      <c r="E317" s="170">
        <v>24</v>
      </c>
      <c r="F317" s="191"/>
      <c r="G317" s="159">
        <f t="shared" si="4"/>
        <v>0</v>
      </c>
      <c r="H317" s="171"/>
    </row>
    <row r="318" spans="1:8" s="154" customFormat="1" ht="24" customHeight="1">
      <c r="A318" s="155">
        <v>288</v>
      </c>
      <c r="B318" s="156" t="s">
        <v>417</v>
      </c>
      <c r="C318" s="156" t="s">
        <v>416</v>
      </c>
      <c r="D318" s="157" t="s">
        <v>41</v>
      </c>
      <c r="E318" s="158">
        <v>24.6</v>
      </c>
      <c r="F318" s="190"/>
      <c r="G318" s="159">
        <f t="shared" si="4"/>
        <v>0</v>
      </c>
      <c r="H318" s="160"/>
    </row>
    <row r="319" spans="1:8" s="154" customFormat="1" ht="24" customHeight="1">
      <c r="A319" s="155">
        <v>289</v>
      </c>
      <c r="B319" s="156" t="s">
        <v>415</v>
      </c>
      <c r="C319" s="156" t="s">
        <v>414</v>
      </c>
      <c r="D319" s="157" t="s">
        <v>41</v>
      </c>
      <c r="E319" s="158">
        <v>24.6</v>
      </c>
      <c r="F319" s="190"/>
      <c r="G319" s="159">
        <f t="shared" si="4"/>
        <v>0</v>
      </c>
      <c r="H319" s="160"/>
    </row>
    <row r="320" spans="1:8" s="154" customFormat="1" ht="24" customHeight="1">
      <c r="A320" s="155">
        <v>290</v>
      </c>
      <c r="B320" s="156" t="s">
        <v>146</v>
      </c>
      <c r="C320" s="156" t="s">
        <v>147</v>
      </c>
      <c r="D320" s="157" t="s">
        <v>29</v>
      </c>
      <c r="E320" s="158">
        <v>10</v>
      </c>
      <c r="F320" s="190"/>
      <c r="G320" s="159">
        <f t="shared" si="4"/>
        <v>0</v>
      </c>
      <c r="H320" s="160"/>
    </row>
    <row r="321" spans="1:8" s="154" customFormat="1" ht="24" customHeight="1">
      <c r="A321" s="155">
        <v>291</v>
      </c>
      <c r="B321" s="156" t="s">
        <v>413</v>
      </c>
      <c r="C321" s="156" t="s">
        <v>412</v>
      </c>
      <c r="D321" s="157" t="s">
        <v>29</v>
      </c>
      <c r="E321" s="158">
        <v>10</v>
      </c>
      <c r="F321" s="190"/>
      <c r="G321" s="159">
        <f t="shared" si="4"/>
        <v>0</v>
      </c>
      <c r="H321" s="160"/>
    </row>
    <row r="322" spans="1:8" s="154" customFormat="1" ht="13.5" customHeight="1">
      <c r="A322" s="155">
        <v>292</v>
      </c>
      <c r="B322" s="156" t="s">
        <v>411</v>
      </c>
      <c r="C322" s="156" t="s">
        <v>410</v>
      </c>
      <c r="D322" s="157" t="s">
        <v>41</v>
      </c>
      <c r="E322" s="158">
        <v>32</v>
      </c>
      <c r="F322" s="190"/>
      <c r="G322" s="159">
        <f t="shared" si="4"/>
        <v>0</v>
      </c>
      <c r="H322" s="160"/>
    </row>
    <row r="323" spans="1:8" s="154" customFormat="1" ht="13.5" customHeight="1">
      <c r="A323" s="155">
        <v>293</v>
      </c>
      <c r="B323" s="156" t="s">
        <v>409</v>
      </c>
      <c r="C323" s="156" t="s">
        <v>408</v>
      </c>
      <c r="D323" s="157" t="s">
        <v>66</v>
      </c>
      <c r="E323" s="158">
        <v>6.304</v>
      </c>
      <c r="F323" s="190"/>
      <c r="G323" s="159">
        <f t="shared" si="4"/>
        <v>0</v>
      </c>
      <c r="H323" s="160"/>
    </row>
    <row r="324" spans="1:8" s="154" customFormat="1" ht="24" customHeight="1" thickBot="1">
      <c r="A324" s="161">
        <v>294</v>
      </c>
      <c r="B324" s="162" t="s">
        <v>407</v>
      </c>
      <c r="C324" s="162" t="s">
        <v>406</v>
      </c>
      <c r="D324" s="163" t="s">
        <v>66</v>
      </c>
      <c r="E324" s="164">
        <v>6.304</v>
      </c>
      <c r="F324" s="192"/>
      <c r="G324" s="165">
        <f t="shared" si="4"/>
        <v>0</v>
      </c>
      <c r="H324" s="166"/>
    </row>
    <row r="325" spans="1:8" s="188" customFormat="1" ht="21" customHeight="1" thickBot="1">
      <c r="A325" s="129"/>
      <c r="B325" s="130" t="s">
        <v>260</v>
      </c>
      <c r="C325" s="130" t="s">
        <v>259</v>
      </c>
      <c r="D325" s="143"/>
      <c r="E325" s="131"/>
      <c r="F325" s="132"/>
      <c r="G325" s="132"/>
      <c r="H325" s="131"/>
    </row>
    <row r="326" spans="1:8" s="154" customFormat="1" ht="13.5" customHeight="1">
      <c r="A326" s="148">
        <v>295</v>
      </c>
      <c r="B326" s="149" t="s">
        <v>405</v>
      </c>
      <c r="C326" s="149" t="s">
        <v>404</v>
      </c>
      <c r="D326" s="150" t="s">
        <v>32</v>
      </c>
      <c r="E326" s="151">
        <v>12.4</v>
      </c>
      <c r="F326" s="189"/>
      <c r="G326" s="152">
        <f t="shared" si="4"/>
        <v>0</v>
      </c>
      <c r="H326" s="153"/>
    </row>
    <row r="327" spans="1:8" s="154" customFormat="1" ht="24" customHeight="1">
      <c r="A327" s="155">
        <v>296</v>
      </c>
      <c r="B327" s="156" t="s">
        <v>403</v>
      </c>
      <c r="C327" s="156" t="s">
        <v>402</v>
      </c>
      <c r="D327" s="157" t="s">
        <v>41</v>
      </c>
      <c r="E327" s="158">
        <v>16</v>
      </c>
      <c r="F327" s="190"/>
      <c r="G327" s="159">
        <f t="shared" si="4"/>
        <v>0</v>
      </c>
      <c r="H327" s="160"/>
    </row>
    <row r="328" spans="1:8" s="154" customFormat="1" ht="13.5" customHeight="1">
      <c r="A328" s="155">
        <v>297</v>
      </c>
      <c r="B328" s="156" t="s">
        <v>401</v>
      </c>
      <c r="C328" s="156" t="s">
        <v>400</v>
      </c>
      <c r="D328" s="157" t="s">
        <v>41</v>
      </c>
      <c r="E328" s="158">
        <v>16</v>
      </c>
      <c r="F328" s="190"/>
      <c r="G328" s="159">
        <f t="shared" si="4"/>
        <v>0</v>
      </c>
      <c r="H328" s="160"/>
    </row>
    <row r="329" spans="1:8" s="154" customFormat="1" ht="24" customHeight="1">
      <c r="A329" s="155">
        <v>298</v>
      </c>
      <c r="B329" s="156" t="s">
        <v>399</v>
      </c>
      <c r="C329" s="156" t="s">
        <v>398</v>
      </c>
      <c r="D329" s="157" t="s">
        <v>29</v>
      </c>
      <c r="E329" s="158">
        <v>124</v>
      </c>
      <c r="F329" s="190"/>
      <c r="G329" s="159">
        <f t="shared" si="4"/>
        <v>0</v>
      </c>
      <c r="H329" s="160"/>
    </row>
    <row r="330" spans="1:8" s="154" customFormat="1" ht="24" customHeight="1">
      <c r="A330" s="155">
        <v>299</v>
      </c>
      <c r="B330" s="156" t="s">
        <v>397</v>
      </c>
      <c r="C330" s="156" t="s">
        <v>396</v>
      </c>
      <c r="D330" s="157" t="s">
        <v>41</v>
      </c>
      <c r="E330" s="158">
        <v>10.2</v>
      </c>
      <c r="F330" s="190"/>
      <c r="G330" s="159">
        <f t="shared" si="4"/>
        <v>0</v>
      </c>
      <c r="H330" s="160"/>
    </row>
    <row r="331" spans="1:8" s="154" customFormat="1" ht="24" customHeight="1">
      <c r="A331" s="155">
        <v>300</v>
      </c>
      <c r="B331" s="156" t="s">
        <v>395</v>
      </c>
      <c r="C331" s="156" t="s">
        <v>394</v>
      </c>
      <c r="D331" s="157" t="s">
        <v>29</v>
      </c>
      <c r="E331" s="158">
        <v>124</v>
      </c>
      <c r="F331" s="190"/>
      <c r="G331" s="159">
        <f t="shared" si="4"/>
        <v>0</v>
      </c>
      <c r="H331" s="160"/>
    </row>
    <row r="332" spans="1:8" s="154" customFormat="1" ht="24" customHeight="1">
      <c r="A332" s="167">
        <v>301</v>
      </c>
      <c r="B332" s="168" t="s">
        <v>393</v>
      </c>
      <c r="C332" s="168" t="s">
        <v>392</v>
      </c>
      <c r="D332" s="169" t="s">
        <v>29</v>
      </c>
      <c r="E332" s="170">
        <v>124</v>
      </c>
      <c r="F332" s="191"/>
      <c r="G332" s="159">
        <f aca="true" t="shared" si="5" ref="G332:G395">E332*F332</f>
        <v>0</v>
      </c>
      <c r="H332" s="171"/>
    </row>
    <row r="333" spans="1:8" s="154" customFormat="1" ht="24" customHeight="1">
      <c r="A333" s="155">
        <v>302</v>
      </c>
      <c r="B333" s="156" t="s">
        <v>391</v>
      </c>
      <c r="C333" s="156" t="s">
        <v>390</v>
      </c>
      <c r="D333" s="157" t="s">
        <v>29</v>
      </c>
      <c r="E333" s="158">
        <v>28</v>
      </c>
      <c r="F333" s="190"/>
      <c r="G333" s="159">
        <f t="shared" si="5"/>
        <v>0</v>
      </c>
      <c r="H333" s="160"/>
    </row>
    <row r="334" spans="1:8" s="154" customFormat="1" ht="24" customHeight="1">
      <c r="A334" s="155">
        <v>303</v>
      </c>
      <c r="B334" s="156" t="s">
        <v>389</v>
      </c>
      <c r="C334" s="156" t="s">
        <v>388</v>
      </c>
      <c r="D334" s="157" t="s">
        <v>29</v>
      </c>
      <c r="E334" s="158">
        <v>24</v>
      </c>
      <c r="F334" s="190"/>
      <c r="G334" s="159">
        <f t="shared" si="5"/>
        <v>0</v>
      </c>
      <c r="H334" s="160"/>
    </row>
    <row r="335" spans="1:8" s="154" customFormat="1" ht="24" customHeight="1">
      <c r="A335" s="155">
        <v>304</v>
      </c>
      <c r="B335" s="156" t="s">
        <v>387</v>
      </c>
      <c r="C335" s="156" t="s">
        <v>386</v>
      </c>
      <c r="D335" s="157" t="s">
        <v>29</v>
      </c>
      <c r="E335" s="158">
        <v>24</v>
      </c>
      <c r="F335" s="190"/>
      <c r="G335" s="159">
        <f t="shared" si="5"/>
        <v>0</v>
      </c>
      <c r="H335" s="160"/>
    </row>
    <row r="336" spans="1:8" s="154" customFormat="1" ht="24" customHeight="1">
      <c r="A336" s="155">
        <v>305</v>
      </c>
      <c r="B336" s="156" t="s">
        <v>385</v>
      </c>
      <c r="C336" s="156" t="s">
        <v>384</v>
      </c>
      <c r="D336" s="157" t="s">
        <v>29</v>
      </c>
      <c r="E336" s="158">
        <v>24</v>
      </c>
      <c r="F336" s="190"/>
      <c r="G336" s="159">
        <f t="shared" si="5"/>
        <v>0</v>
      </c>
      <c r="H336" s="160"/>
    </row>
    <row r="337" spans="1:8" s="154" customFormat="1" ht="24" customHeight="1">
      <c r="A337" s="155">
        <v>306</v>
      </c>
      <c r="B337" s="156" t="s">
        <v>383</v>
      </c>
      <c r="C337" s="156" t="s">
        <v>382</v>
      </c>
      <c r="D337" s="157" t="s">
        <v>29</v>
      </c>
      <c r="E337" s="158">
        <v>14</v>
      </c>
      <c r="F337" s="190"/>
      <c r="G337" s="159">
        <f t="shared" si="5"/>
        <v>0</v>
      </c>
      <c r="H337" s="160"/>
    </row>
    <row r="338" spans="1:8" s="154" customFormat="1" ht="24" customHeight="1">
      <c r="A338" s="155">
        <v>307</v>
      </c>
      <c r="B338" s="156" t="s">
        <v>381</v>
      </c>
      <c r="C338" s="156" t="s">
        <v>380</v>
      </c>
      <c r="D338" s="157" t="s">
        <v>29</v>
      </c>
      <c r="E338" s="158">
        <v>14</v>
      </c>
      <c r="F338" s="190"/>
      <c r="G338" s="159">
        <f t="shared" si="5"/>
        <v>0</v>
      </c>
      <c r="H338" s="160"/>
    </row>
    <row r="339" spans="1:8" s="154" customFormat="1" ht="24" customHeight="1">
      <c r="A339" s="155">
        <v>308</v>
      </c>
      <c r="B339" s="156" t="s">
        <v>379</v>
      </c>
      <c r="C339" s="156" t="s">
        <v>378</v>
      </c>
      <c r="D339" s="157" t="s">
        <v>29</v>
      </c>
      <c r="E339" s="158">
        <v>14</v>
      </c>
      <c r="F339" s="190"/>
      <c r="G339" s="159">
        <f t="shared" si="5"/>
        <v>0</v>
      </c>
      <c r="H339" s="160"/>
    </row>
    <row r="340" spans="1:8" s="154" customFormat="1" ht="24" customHeight="1">
      <c r="A340" s="155">
        <v>309</v>
      </c>
      <c r="B340" s="156" t="s">
        <v>377</v>
      </c>
      <c r="C340" s="156" t="s">
        <v>376</v>
      </c>
      <c r="D340" s="157" t="s">
        <v>29</v>
      </c>
      <c r="E340" s="158">
        <v>48</v>
      </c>
      <c r="F340" s="190"/>
      <c r="G340" s="159">
        <f t="shared" si="5"/>
        <v>0</v>
      </c>
      <c r="H340" s="160"/>
    </row>
    <row r="341" spans="1:8" s="154" customFormat="1" ht="24" customHeight="1">
      <c r="A341" s="155">
        <v>310</v>
      </c>
      <c r="B341" s="156" t="s">
        <v>375</v>
      </c>
      <c r="C341" s="156" t="s">
        <v>374</v>
      </c>
      <c r="D341" s="157" t="s">
        <v>29</v>
      </c>
      <c r="E341" s="158">
        <v>26</v>
      </c>
      <c r="F341" s="190"/>
      <c r="G341" s="159">
        <f t="shared" si="5"/>
        <v>0</v>
      </c>
      <c r="H341" s="160"/>
    </row>
    <row r="342" spans="1:8" s="154" customFormat="1" ht="13.5" customHeight="1">
      <c r="A342" s="155">
        <v>311</v>
      </c>
      <c r="B342" s="156" t="s">
        <v>373</v>
      </c>
      <c r="C342" s="156" t="s">
        <v>372</v>
      </c>
      <c r="D342" s="157" t="s">
        <v>29</v>
      </c>
      <c r="E342" s="158">
        <v>36</v>
      </c>
      <c r="F342" s="190"/>
      <c r="G342" s="159">
        <f t="shared" si="5"/>
        <v>0</v>
      </c>
      <c r="H342" s="160"/>
    </row>
    <row r="343" spans="1:8" s="154" customFormat="1" ht="13.5" customHeight="1">
      <c r="A343" s="155">
        <v>312</v>
      </c>
      <c r="B343" s="156" t="s">
        <v>371</v>
      </c>
      <c r="C343" s="156" t="s">
        <v>370</v>
      </c>
      <c r="D343" s="157" t="s">
        <v>29</v>
      </c>
      <c r="E343" s="158">
        <v>28</v>
      </c>
      <c r="F343" s="190"/>
      <c r="G343" s="159">
        <f t="shared" si="5"/>
        <v>0</v>
      </c>
      <c r="H343" s="160"/>
    </row>
    <row r="344" spans="1:8" s="154" customFormat="1" ht="13.5" customHeight="1">
      <c r="A344" s="155">
        <v>313</v>
      </c>
      <c r="B344" s="156" t="s">
        <v>369</v>
      </c>
      <c r="C344" s="156" t="s">
        <v>368</v>
      </c>
      <c r="D344" s="157" t="s">
        <v>29</v>
      </c>
      <c r="E344" s="158">
        <v>64</v>
      </c>
      <c r="F344" s="190"/>
      <c r="G344" s="159">
        <f t="shared" si="5"/>
        <v>0</v>
      </c>
      <c r="H344" s="160"/>
    </row>
    <row r="345" spans="1:8" s="154" customFormat="1" ht="13.5" customHeight="1">
      <c r="A345" s="155">
        <v>314</v>
      </c>
      <c r="B345" s="156" t="s">
        <v>367</v>
      </c>
      <c r="C345" s="156" t="s">
        <v>366</v>
      </c>
      <c r="D345" s="157" t="s">
        <v>29</v>
      </c>
      <c r="E345" s="158">
        <v>52</v>
      </c>
      <c r="F345" s="190"/>
      <c r="G345" s="159">
        <f t="shared" si="5"/>
        <v>0</v>
      </c>
      <c r="H345" s="160"/>
    </row>
    <row r="346" spans="1:8" s="154" customFormat="1" ht="13.5" customHeight="1">
      <c r="A346" s="155">
        <v>315</v>
      </c>
      <c r="B346" s="156" t="s">
        <v>365</v>
      </c>
      <c r="C346" s="156" t="s">
        <v>364</v>
      </c>
      <c r="D346" s="157" t="s">
        <v>29</v>
      </c>
      <c r="E346" s="158">
        <v>12</v>
      </c>
      <c r="F346" s="190"/>
      <c r="G346" s="159">
        <f t="shared" si="5"/>
        <v>0</v>
      </c>
      <c r="H346" s="160"/>
    </row>
    <row r="347" spans="1:8" s="154" customFormat="1" ht="13.5" customHeight="1">
      <c r="A347" s="155">
        <v>316</v>
      </c>
      <c r="B347" s="156" t="s">
        <v>363</v>
      </c>
      <c r="C347" s="156" t="s">
        <v>362</v>
      </c>
      <c r="D347" s="157" t="s">
        <v>66</v>
      </c>
      <c r="E347" s="158">
        <v>15.478</v>
      </c>
      <c r="F347" s="190"/>
      <c r="G347" s="159">
        <f t="shared" si="5"/>
        <v>0</v>
      </c>
      <c r="H347" s="160"/>
    </row>
    <row r="348" spans="1:8" s="154" customFormat="1" ht="24" customHeight="1">
      <c r="A348" s="167">
        <v>317</v>
      </c>
      <c r="B348" s="168" t="s">
        <v>361</v>
      </c>
      <c r="C348" s="168" t="s">
        <v>360</v>
      </c>
      <c r="D348" s="169" t="s">
        <v>109</v>
      </c>
      <c r="E348" s="170">
        <v>94</v>
      </c>
      <c r="F348" s="191"/>
      <c r="G348" s="159">
        <f t="shared" si="5"/>
        <v>0</v>
      </c>
      <c r="H348" s="171"/>
    </row>
    <row r="349" spans="1:8" s="154" customFormat="1" ht="13.5" customHeight="1">
      <c r="A349" s="167">
        <v>318</v>
      </c>
      <c r="B349" s="168" t="s">
        <v>359</v>
      </c>
      <c r="C349" s="168" t="s">
        <v>358</v>
      </c>
      <c r="D349" s="169" t="s">
        <v>109</v>
      </c>
      <c r="E349" s="170">
        <v>24</v>
      </c>
      <c r="F349" s="191"/>
      <c r="G349" s="159">
        <f t="shared" si="5"/>
        <v>0</v>
      </c>
      <c r="H349" s="171"/>
    </row>
    <row r="350" spans="1:8" s="154" customFormat="1" ht="13.5" customHeight="1">
      <c r="A350" s="167">
        <v>319</v>
      </c>
      <c r="B350" s="168" t="s">
        <v>357</v>
      </c>
      <c r="C350" s="168" t="s">
        <v>356</v>
      </c>
      <c r="D350" s="169" t="s">
        <v>109</v>
      </c>
      <c r="E350" s="170">
        <v>16</v>
      </c>
      <c r="F350" s="191"/>
      <c r="G350" s="159">
        <f t="shared" si="5"/>
        <v>0</v>
      </c>
      <c r="H350" s="171"/>
    </row>
    <row r="351" spans="1:8" s="154" customFormat="1" ht="24" customHeight="1">
      <c r="A351" s="167">
        <v>320</v>
      </c>
      <c r="B351" s="168" t="s">
        <v>355</v>
      </c>
      <c r="C351" s="168" t="s">
        <v>354</v>
      </c>
      <c r="D351" s="169" t="s">
        <v>109</v>
      </c>
      <c r="E351" s="170">
        <v>5</v>
      </c>
      <c r="F351" s="191"/>
      <c r="G351" s="159">
        <f t="shared" si="5"/>
        <v>0</v>
      </c>
      <c r="H351" s="171"/>
    </row>
    <row r="352" spans="1:8" s="154" customFormat="1" ht="24" customHeight="1">
      <c r="A352" s="167">
        <v>321</v>
      </c>
      <c r="B352" s="168" t="s">
        <v>353</v>
      </c>
      <c r="C352" s="168" t="s">
        <v>352</v>
      </c>
      <c r="D352" s="169" t="s">
        <v>109</v>
      </c>
      <c r="E352" s="170">
        <v>6</v>
      </c>
      <c r="F352" s="191"/>
      <c r="G352" s="159">
        <f t="shared" si="5"/>
        <v>0</v>
      </c>
      <c r="H352" s="171"/>
    </row>
    <row r="353" spans="1:8" s="154" customFormat="1" ht="24" customHeight="1">
      <c r="A353" s="167">
        <v>322</v>
      </c>
      <c r="B353" s="168" t="s">
        <v>351</v>
      </c>
      <c r="C353" s="168" t="s">
        <v>350</v>
      </c>
      <c r="D353" s="169" t="s">
        <v>109</v>
      </c>
      <c r="E353" s="170">
        <v>2</v>
      </c>
      <c r="F353" s="191"/>
      <c r="G353" s="159">
        <f t="shared" si="5"/>
        <v>0</v>
      </c>
      <c r="H353" s="171"/>
    </row>
    <row r="354" spans="1:8" s="154" customFormat="1" ht="24" customHeight="1">
      <c r="A354" s="167">
        <v>323</v>
      </c>
      <c r="B354" s="168" t="s">
        <v>349</v>
      </c>
      <c r="C354" s="168" t="s">
        <v>348</v>
      </c>
      <c r="D354" s="169" t="s">
        <v>109</v>
      </c>
      <c r="E354" s="170">
        <v>1</v>
      </c>
      <c r="F354" s="191"/>
      <c r="G354" s="159">
        <f t="shared" si="5"/>
        <v>0</v>
      </c>
      <c r="H354" s="171"/>
    </row>
    <row r="355" spans="1:8" s="154" customFormat="1" ht="53.25" customHeight="1">
      <c r="A355" s="167">
        <v>324</v>
      </c>
      <c r="B355" s="168" t="s">
        <v>347</v>
      </c>
      <c r="C355" s="168" t="s">
        <v>919</v>
      </c>
      <c r="D355" s="169" t="s">
        <v>109</v>
      </c>
      <c r="E355" s="170">
        <v>5</v>
      </c>
      <c r="F355" s="191"/>
      <c r="G355" s="159">
        <f t="shared" si="5"/>
        <v>0</v>
      </c>
      <c r="H355" s="171"/>
    </row>
    <row r="356" spans="1:8" s="154" customFormat="1" ht="49.5" customHeight="1">
      <c r="A356" s="167">
        <v>325</v>
      </c>
      <c r="B356" s="168" t="s">
        <v>346</v>
      </c>
      <c r="C356" s="168" t="s">
        <v>917</v>
      </c>
      <c r="D356" s="169" t="s">
        <v>109</v>
      </c>
      <c r="E356" s="170">
        <v>5</v>
      </c>
      <c r="F356" s="191"/>
      <c r="G356" s="159">
        <f t="shared" si="5"/>
        <v>0</v>
      </c>
      <c r="H356" s="171"/>
    </row>
    <row r="357" spans="1:8" s="154" customFormat="1" ht="56.25" customHeight="1" thickBot="1">
      <c r="A357" s="172">
        <v>326</v>
      </c>
      <c r="B357" s="173" t="s">
        <v>345</v>
      </c>
      <c r="C357" s="173" t="s">
        <v>918</v>
      </c>
      <c r="D357" s="174" t="s">
        <v>109</v>
      </c>
      <c r="E357" s="175">
        <v>5</v>
      </c>
      <c r="F357" s="194"/>
      <c r="G357" s="165">
        <f t="shared" si="5"/>
        <v>0</v>
      </c>
      <c r="H357" s="176"/>
    </row>
    <row r="358" spans="1:8" s="188" customFormat="1" ht="21" customHeight="1" thickBot="1">
      <c r="A358" s="129"/>
      <c r="B358" s="130" t="s">
        <v>148</v>
      </c>
      <c r="C358" s="130" t="s">
        <v>149</v>
      </c>
      <c r="D358" s="143"/>
      <c r="E358" s="131"/>
      <c r="F358" s="132"/>
      <c r="G358" s="132"/>
      <c r="H358" s="131"/>
    </row>
    <row r="359" spans="1:8" s="154" customFormat="1" ht="24" customHeight="1">
      <c r="A359" s="148">
        <v>327</v>
      </c>
      <c r="B359" s="149" t="s">
        <v>150</v>
      </c>
      <c r="C359" s="149" t="s">
        <v>151</v>
      </c>
      <c r="D359" s="150" t="s">
        <v>35</v>
      </c>
      <c r="E359" s="151">
        <v>98</v>
      </c>
      <c r="F359" s="189"/>
      <c r="G359" s="152">
        <f t="shared" si="5"/>
        <v>0</v>
      </c>
      <c r="H359" s="153"/>
    </row>
    <row r="360" spans="1:8" s="154" customFormat="1" ht="13.5" customHeight="1" thickBot="1">
      <c r="A360" s="172">
        <v>328</v>
      </c>
      <c r="B360" s="173" t="s">
        <v>152</v>
      </c>
      <c r="C360" s="173" t="s">
        <v>344</v>
      </c>
      <c r="D360" s="174" t="s">
        <v>35</v>
      </c>
      <c r="E360" s="175">
        <v>98</v>
      </c>
      <c r="F360" s="194"/>
      <c r="G360" s="165">
        <f t="shared" si="5"/>
        <v>0</v>
      </c>
      <c r="H360" s="176"/>
    </row>
    <row r="361" spans="1:8" s="188" customFormat="1" ht="21" customHeight="1" thickBot="1">
      <c r="A361" s="129"/>
      <c r="B361" s="130" t="s">
        <v>343</v>
      </c>
      <c r="C361" s="130" t="s">
        <v>342</v>
      </c>
      <c r="D361" s="143"/>
      <c r="E361" s="131"/>
      <c r="F361" s="132"/>
      <c r="G361" s="132"/>
      <c r="H361" s="131"/>
    </row>
    <row r="362" spans="1:8" s="154" customFormat="1" ht="13.5" customHeight="1">
      <c r="A362" s="148">
        <v>329</v>
      </c>
      <c r="B362" s="149" t="s">
        <v>341</v>
      </c>
      <c r="C362" s="149" t="s">
        <v>340</v>
      </c>
      <c r="D362" s="150" t="s">
        <v>41</v>
      </c>
      <c r="E362" s="151">
        <v>484.74</v>
      </c>
      <c r="F362" s="189"/>
      <c r="G362" s="152">
        <f t="shared" si="5"/>
        <v>0</v>
      </c>
      <c r="H362" s="153"/>
    </row>
    <row r="363" spans="1:8" s="154" customFormat="1" ht="24" customHeight="1">
      <c r="A363" s="155">
        <v>330</v>
      </c>
      <c r="B363" s="156" t="s">
        <v>339</v>
      </c>
      <c r="C363" s="156" t="s">
        <v>338</v>
      </c>
      <c r="D363" s="157" t="s">
        <v>41</v>
      </c>
      <c r="E363" s="158">
        <v>484.74</v>
      </c>
      <c r="F363" s="190"/>
      <c r="G363" s="159">
        <f t="shared" si="5"/>
        <v>0</v>
      </c>
      <c r="H363" s="160"/>
    </row>
    <row r="364" spans="1:8" s="154" customFormat="1" ht="13.5" customHeight="1">
      <c r="A364" s="155">
        <v>331</v>
      </c>
      <c r="B364" s="156" t="s">
        <v>337</v>
      </c>
      <c r="C364" s="156" t="s">
        <v>336</v>
      </c>
      <c r="D364" s="157" t="s">
        <v>41</v>
      </c>
      <c r="E364" s="158">
        <v>286</v>
      </c>
      <c r="F364" s="190"/>
      <c r="G364" s="159">
        <f t="shared" si="5"/>
        <v>0</v>
      </c>
      <c r="H364" s="160"/>
    </row>
    <row r="365" spans="1:8" s="154" customFormat="1" ht="13.5" customHeight="1">
      <c r="A365" s="167">
        <v>332</v>
      </c>
      <c r="B365" s="168" t="s">
        <v>335</v>
      </c>
      <c r="C365" s="168" t="s">
        <v>334</v>
      </c>
      <c r="D365" s="169" t="s">
        <v>41</v>
      </c>
      <c r="E365" s="170">
        <v>510</v>
      </c>
      <c r="F365" s="191"/>
      <c r="G365" s="159">
        <f t="shared" si="5"/>
        <v>0</v>
      </c>
      <c r="H365" s="171"/>
    </row>
    <row r="366" spans="1:8" s="154" customFormat="1" ht="13.5" customHeight="1">
      <c r="A366" s="167">
        <v>333</v>
      </c>
      <c r="B366" s="168" t="s">
        <v>333</v>
      </c>
      <c r="C366" s="168" t="s">
        <v>332</v>
      </c>
      <c r="D366" s="169" t="s">
        <v>35</v>
      </c>
      <c r="E366" s="170">
        <v>2541</v>
      </c>
      <c r="F366" s="191"/>
      <c r="G366" s="159">
        <f t="shared" si="5"/>
        <v>0</v>
      </c>
      <c r="H366" s="171"/>
    </row>
    <row r="367" spans="1:8" s="154" customFormat="1" ht="13.5" customHeight="1">
      <c r="A367" s="167">
        <v>334</v>
      </c>
      <c r="B367" s="168" t="s">
        <v>331</v>
      </c>
      <c r="C367" s="168" t="s">
        <v>330</v>
      </c>
      <c r="D367" s="169" t="s">
        <v>35</v>
      </c>
      <c r="E367" s="170">
        <v>390</v>
      </c>
      <c r="F367" s="191"/>
      <c r="G367" s="159">
        <f t="shared" si="5"/>
        <v>0</v>
      </c>
      <c r="H367" s="171"/>
    </row>
    <row r="368" spans="1:8" s="154" customFormat="1" ht="13.5" customHeight="1">
      <c r="A368" s="167">
        <v>335</v>
      </c>
      <c r="B368" s="168" t="s">
        <v>329</v>
      </c>
      <c r="C368" s="168" t="s">
        <v>328</v>
      </c>
      <c r="D368" s="169" t="s">
        <v>35</v>
      </c>
      <c r="E368" s="170">
        <v>21</v>
      </c>
      <c r="F368" s="191"/>
      <c r="G368" s="159">
        <f t="shared" si="5"/>
        <v>0</v>
      </c>
      <c r="H368" s="171"/>
    </row>
    <row r="369" spans="1:8" s="154" customFormat="1" ht="24" customHeight="1">
      <c r="A369" s="155">
        <v>336</v>
      </c>
      <c r="B369" s="156" t="s">
        <v>327</v>
      </c>
      <c r="C369" s="156" t="s">
        <v>326</v>
      </c>
      <c r="D369" s="157" t="s">
        <v>41</v>
      </c>
      <c r="E369" s="158">
        <v>260</v>
      </c>
      <c r="F369" s="190"/>
      <c r="G369" s="159">
        <f t="shared" si="5"/>
        <v>0</v>
      </c>
      <c r="H369" s="160"/>
    </row>
    <row r="370" spans="1:8" s="154" customFormat="1" ht="24" customHeight="1">
      <c r="A370" s="155">
        <v>337</v>
      </c>
      <c r="B370" s="156" t="s">
        <v>325</v>
      </c>
      <c r="C370" s="156" t="s">
        <v>324</v>
      </c>
      <c r="D370" s="157" t="s">
        <v>41</v>
      </c>
      <c r="E370" s="158">
        <v>142</v>
      </c>
      <c r="F370" s="190"/>
      <c r="G370" s="159">
        <f t="shared" si="5"/>
        <v>0</v>
      </c>
      <c r="H370" s="160"/>
    </row>
    <row r="371" spans="1:8" s="154" customFormat="1" ht="13.5" customHeight="1">
      <c r="A371" s="155">
        <v>338</v>
      </c>
      <c r="B371" s="156" t="s">
        <v>323</v>
      </c>
      <c r="C371" s="156" t="s">
        <v>322</v>
      </c>
      <c r="D371" s="157" t="s">
        <v>66</v>
      </c>
      <c r="E371" s="158">
        <v>13.716</v>
      </c>
      <c r="F371" s="190"/>
      <c r="G371" s="159">
        <f t="shared" si="5"/>
        <v>0</v>
      </c>
      <c r="H371" s="160"/>
    </row>
    <row r="372" spans="1:8" s="154" customFormat="1" ht="13.5" customHeight="1" thickBot="1">
      <c r="A372" s="161">
        <v>339</v>
      </c>
      <c r="B372" s="162" t="s">
        <v>321</v>
      </c>
      <c r="C372" s="162" t="s">
        <v>320</v>
      </c>
      <c r="D372" s="163" t="s">
        <v>66</v>
      </c>
      <c r="E372" s="164">
        <v>13.716</v>
      </c>
      <c r="F372" s="192"/>
      <c r="G372" s="165">
        <f t="shared" si="5"/>
        <v>0</v>
      </c>
      <c r="H372" s="166"/>
    </row>
    <row r="373" spans="1:8" s="188" customFormat="1" ht="21" customHeight="1" thickBot="1">
      <c r="A373" s="129"/>
      <c r="B373" s="130" t="s">
        <v>153</v>
      </c>
      <c r="C373" s="130" t="s">
        <v>154</v>
      </c>
      <c r="D373" s="143"/>
      <c r="E373" s="131"/>
      <c r="F373" s="132"/>
      <c r="G373" s="132"/>
      <c r="H373" s="131"/>
    </row>
    <row r="374" spans="1:8" s="154" customFormat="1" ht="13.5" customHeight="1">
      <c r="A374" s="148">
        <v>340</v>
      </c>
      <c r="B374" s="149" t="s">
        <v>319</v>
      </c>
      <c r="C374" s="149" t="s">
        <v>318</v>
      </c>
      <c r="D374" s="150" t="s">
        <v>32</v>
      </c>
      <c r="E374" s="151">
        <v>64</v>
      </c>
      <c r="F374" s="189"/>
      <c r="G374" s="152">
        <f t="shared" si="5"/>
        <v>0</v>
      </c>
      <c r="H374" s="153"/>
    </row>
    <row r="375" spans="1:8" s="154" customFormat="1" ht="13.5" customHeight="1">
      <c r="A375" s="167">
        <v>341</v>
      </c>
      <c r="B375" s="168" t="s">
        <v>167</v>
      </c>
      <c r="C375" s="168" t="s">
        <v>317</v>
      </c>
      <c r="D375" s="169" t="s">
        <v>32</v>
      </c>
      <c r="E375" s="170">
        <v>70</v>
      </c>
      <c r="F375" s="191"/>
      <c r="G375" s="159">
        <f t="shared" si="5"/>
        <v>0</v>
      </c>
      <c r="H375" s="171"/>
    </row>
    <row r="376" spans="1:8" s="154" customFormat="1" ht="13.5" customHeight="1">
      <c r="A376" s="155">
        <v>342</v>
      </c>
      <c r="B376" s="156" t="s">
        <v>155</v>
      </c>
      <c r="C376" s="156" t="s">
        <v>156</v>
      </c>
      <c r="D376" s="157" t="s">
        <v>41</v>
      </c>
      <c r="E376" s="158">
        <v>129.6</v>
      </c>
      <c r="F376" s="190"/>
      <c r="G376" s="159">
        <f t="shared" si="5"/>
        <v>0</v>
      </c>
      <c r="H376" s="160"/>
    </row>
    <row r="377" spans="1:8" s="154" customFormat="1" ht="24" customHeight="1">
      <c r="A377" s="155">
        <v>343</v>
      </c>
      <c r="B377" s="156" t="s">
        <v>316</v>
      </c>
      <c r="C377" s="156" t="s">
        <v>315</v>
      </c>
      <c r="D377" s="157" t="s">
        <v>41</v>
      </c>
      <c r="E377" s="158">
        <v>129.6</v>
      </c>
      <c r="F377" s="190"/>
      <c r="G377" s="159">
        <f t="shared" si="5"/>
        <v>0</v>
      </c>
      <c r="H377" s="160"/>
    </row>
    <row r="378" spans="1:8" s="154" customFormat="1" ht="13.5" customHeight="1">
      <c r="A378" s="155">
        <v>344</v>
      </c>
      <c r="B378" s="156" t="s">
        <v>157</v>
      </c>
      <c r="C378" s="156" t="s">
        <v>158</v>
      </c>
      <c r="D378" s="157" t="s">
        <v>41</v>
      </c>
      <c r="E378" s="158">
        <v>129.6</v>
      </c>
      <c r="F378" s="190"/>
      <c r="G378" s="159">
        <f t="shared" si="5"/>
        <v>0</v>
      </c>
      <c r="H378" s="160"/>
    </row>
    <row r="379" spans="1:8" s="154" customFormat="1" ht="24" customHeight="1">
      <c r="A379" s="155">
        <v>345</v>
      </c>
      <c r="B379" s="156" t="s">
        <v>159</v>
      </c>
      <c r="C379" s="156" t="s">
        <v>160</v>
      </c>
      <c r="D379" s="157" t="s">
        <v>41</v>
      </c>
      <c r="E379" s="158">
        <v>129.6</v>
      </c>
      <c r="F379" s="190"/>
      <c r="G379" s="159">
        <f t="shared" si="5"/>
        <v>0</v>
      </c>
      <c r="H379" s="160"/>
    </row>
    <row r="380" spans="1:8" s="154" customFormat="1" ht="13.5" customHeight="1">
      <c r="A380" s="155">
        <v>346</v>
      </c>
      <c r="B380" s="156" t="s">
        <v>161</v>
      </c>
      <c r="C380" s="156" t="s">
        <v>162</v>
      </c>
      <c r="D380" s="157" t="s">
        <v>41</v>
      </c>
      <c r="E380" s="158">
        <v>129.6</v>
      </c>
      <c r="F380" s="190"/>
      <c r="G380" s="159">
        <f t="shared" si="5"/>
        <v>0</v>
      </c>
      <c r="H380" s="160"/>
    </row>
    <row r="381" spans="1:8" s="154" customFormat="1" ht="13.5" customHeight="1">
      <c r="A381" s="155">
        <v>347</v>
      </c>
      <c r="B381" s="156" t="s">
        <v>163</v>
      </c>
      <c r="C381" s="156" t="s">
        <v>164</v>
      </c>
      <c r="D381" s="157" t="s">
        <v>66</v>
      </c>
      <c r="E381" s="158">
        <v>0.225</v>
      </c>
      <c r="F381" s="190"/>
      <c r="G381" s="159">
        <f t="shared" si="5"/>
        <v>0</v>
      </c>
      <c r="H381" s="160"/>
    </row>
    <row r="382" spans="1:8" s="154" customFormat="1" ht="13.5" customHeight="1">
      <c r="A382" s="155">
        <v>348</v>
      </c>
      <c r="B382" s="156" t="s">
        <v>165</v>
      </c>
      <c r="C382" s="156" t="s">
        <v>166</v>
      </c>
      <c r="D382" s="157" t="s">
        <v>66</v>
      </c>
      <c r="E382" s="158">
        <v>0.225</v>
      </c>
      <c r="F382" s="190"/>
      <c r="G382" s="159">
        <f t="shared" si="5"/>
        <v>0</v>
      </c>
      <c r="H382" s="160"/>
    </row>
    <row r="383" spans="1:8" s="154" customFormat="1" ht="13.5" customHeight="1">
      <c r="A383" s="167">
        <v>349</v>
      </c>
      <c r="B383" s="168" t="s">
        <v>314</v>
      </c>
      <c r="C383" s="168" t="s">
        <v>313</v>
      </c>
      <c r="D383" s="169" t="s">
        <v>32</v>
      </c>
      <c r="E383" s="170">
        <v>22</v>
      </c>
      <c r="F383" s="191"/>
      <c r="G383" s="159">
        <f t="shared" si="5"/>
        <v>0</v>
      </c>
      <c r="H383" s="171"/>
    </row>
    <row r="384" spans="1:8" s="154" customFormat="1" ht="13.5" customHeight="1" thickBot="1">
      <c r="A384" s="172">
        <v>350</v>
      </c>
      <c r="B384" s="173" t="s">
        <v>168</v>
      </c>
      <c r="C384" s="173" t="s">
        <v>169</v>
      </c>
      <c r="D384" s="174" t="s">
        <v>35</v>
      </c>
      <c r="E384" s="175">
        <v>84</v>
      </c>
      <c r="F384" s="194"/>
      <c r="G384" s="165">
        <f t="shared" si="5"/>
        <v>0</v>
      </c>
      <c r="H384" s="176"/>
    </row>
    <row r="385" spans="1:8" s="188" customFormat="1" ht="21" customHeight="1" thickBot="1">
      <c r="A385" s="129"/>
      <c r="B385" s="130" t="s">
        <v>312</v>
      </c>
      <c r="C385" s="130" t="s">
        <v>311</v>
      </c>
      <c r="D385" s="143"/>
      <c r="E385" s="131"/>
      <c r="F385" s="132"/>
      <c r="G385" s="132"/>
      <c r="H385" s="131"/>
    </row>
    <row r="386" spans="1:8" s="154" customFormat="1" ht="13.5" customHeight="1" thickBot="1">
      <c r="A386" s="183">
        <v>351</v>
      </c>
      <c r="B386" s="184" t="s">
        <v>310</v>
      </c>
      <c r="C386" s="184" t="s">
        <v>309</v>
      </c>
      <c r="D386" s="185" t="s">
        <v>41</v>
      </c>
      <c r="E386" s="186">
        <v>80</v>
      </c>
      <c r="F386" s="193"/>
      <c r="G386" s="181">
        <f t="shared" si="5"/>
        <v>0</v>
      </c>
      <c r="H386" s="187"/>
    </row>
    <row r="387" spans="1:8" s="188" customFormat="1" ht="21" customHeight="1" thickBot="1">
      <c r="A387" s="129"/>
      <c r="B387" s="130" t="s">
        <v>308</v>
      </c>
      <c r="C387" s="130" t="s">
        <v>307</v>
      </c>
      <c r="D387" s="143"/>
      <c r="E387" s="131"/>
      <c r="F387" s="132"/>
      <c r="G387" s="132"/>
      <c r="H387" s="131"/>
    </row>
    <row r="388" spans="1:8" s="154" customFormat="1" ht="24" customHeight="1">
      <c r="A388" s="148">
        <v>352</v>
      </c>
      <c r="B388" s="149" t="s">
        <v>306</v>
      </c>
      <c r="C388" s="149" t="s">
        <v>305</v>
      </c>
      <c r="D388" s="150" t="s">
        <v>41</v>
      </c>
      <c r="E388" s="151">
        <v>769.56</v>
      </c>
      <c r="F388" s="189"/>
      <c r="G388" s="152">
        <f t="shared" si="5"/>
        <v>0</v>
      </c>
      <c r="H388" s="153"/>
    </row>
    <row r="389" spans="1:8" s="154" customFormat="1" ht="13.5" customHeight="1">
      <c r="A389" s="167">
        <v>353</v>
      </c>
      <c r="B389" s="168" t="s">
        <v>304</v>
      </c>
      <c r="C389" s="168" t="s">
        <v>303</v>
      </c>
      <c r="D389" s="169" t="s">
        <v>29</v>
      </c>
      <c r="E389" s="170">
        <v>86</v>
      </c>
      <c r="F389" s="191"/>
      <c r="G389" s="159">
        <f t="shared" si="5"/>
        <v>0</v>
      </c>
      <c r="H389" s="171"/>
    </row>
    <row r="390" spans="1:8" s="154" customFormat="1" ht="13.5" customHeight="1">
      <c r="A390" s="167">
        <v>354</v>
      </c>
      <c r="B390" s="168" t="s">
        <v>302</v>
      </c>
      <c r="C390" s="168" t="s">
        <v>301</v>
      </c>
      <c r="D390" s="169" t="s">
        <v>35</v>
      </c>
      <c r="E390" s="170">
        <v>1246</v>
      </c>
      <c r="F390" s="191"/>
      <c r="G390" s="159">
        <f t="shared" si="5"/>
        <v>0</v>
      </c>
      <c r="H390" s="171"/>
    </row>
    <row r="391" spans="1:8" s="154" customFormat="1" ht="13.5" customHeight="1">
      <c r="A391" s="167">
        <v>355</v>
      </c>
      <c r="B391" s="168" t="s">
        <v>300</v>
      </c>
      <c r="C391" s="168" t="s">
        <v>299</v>
      </c>
      <c r="D391" s="169" t="s">
        <v>41</v>
      </c>
      <c r="E391" s="170">
        <v>800</v>
      </c>
      <c r="F391" s="191"/>
      <c r="G391" s="159">
        <f t="shared" si="5"/>
        <v>0</v>
      </c>
      <c r="H391" s="171"/>
    </row>
    <row r="392" spans="1:8" s="154" customFormat="1" ht="24" customHeight="1">
      <c r="A392" s="155">
        <v>356</v>
      </c>
      <c r="B392" s="156" t="s">
        <v>298</v>
      </c>
      <c r="C392" s="156" t="s">
        <v>297</v>
      </c>
      <c r="D392" s="157" t="s">
        <v>32</v>
      </c>
      <c r="E392" s="158">
        <v>210</v>
      </c>
      <c r="F392" s="190"/>
      <c r="G392" s="159">
        <f t="shared" si="5"/>
        <v>0</v>
      </c>
      <c r="H392" s="160"/>
    </row>
    <row r="393" spans="1:8" s="154" customFormat="1" ht="24" customHeight="1">
      <c r="A393" s="155">
        <v>357</v>
      </c>
      <c r="B393" s="156" t="s">
        <v>296</v>
      </c>
      <c r="C393" s="156" t="s">
        <v>295</v>
      </c>
      <c r="D393" s="157" t="s">
        <v>41</v>
      </c>
      <c r="E393" s="158">
        <v>642</v>
      </c>
      <c r="F393" s="190"/>
      <c r="G393" s="159">
        <f t="shared" si="5"/>
        <v>0</v>
      </c>
      <c r="H393" s="160"/>
    </row>
    <row r="394" spans="1:8" s="154" customFormat="1" ht="24" customHeight="1">
      <c r="A394" s="155">
        <v>358</v>
      </c>
      <c r="B394" s="156" t="s">
        <v>294</v>
      </c>
      <c r="C394" s="156" t="s">
        <v>293</v>
      </c>
      <c r="D394" s="157" t="s">
        <v>41</v>
      </c>
      <c r="E394" s="158">
        <v>360</v>
      </c>
      <c r="F394" s="190"/>
      <c r="G394" s="159">
        <f t="shared" si="5"/>
        <v>0</v>
      </c>
      <c r="H394" s="160"/>
    </row>
    <row r="395" spans="1:8" s="154" customFormat="1" ht="24" customHeight="1">
      <c r="A395" s="155">
        <v>359</v>
      </c>
      <c r="B395" s="156" t="s">
        <v>292</v>
      </c>
      <c r="C395" s="156" t="s">
        <v>291</v>
      </c>
      <c r="D395" s="157" t="s">
        <v>41</v>
      </c>
      <c r="E395" s="158">
        <v>260</v>
      </c>
      <c r="F395" s="190"/>
      <c r="G395" s="159">
        <f t="shared" si="5"/>
        <v>0</v>
      </c>
      <c r="H395" s="160"/>
    </row>
    <row r="396" spans="1:8" s="154" customFormat="1" ht="13.5" customHeight="1">
      <c r="A396" s="155">
        <v>360</v>
      </c>
      <c r="B396" s="156" t="s">
        <v>290</v>
      </c>
      <c r="C396" s="156" t="s">
        <v>289</v>
      </c>
      <c r="D396" s="157" t="s">
        <v>66</v>
      </c>
      <c r="E396" s="158">
        <v>44.29</v>
      </c>
      <c r="F396" s="190"/>
      <c r="G396" s="159">
        <f>E396*F396</f>
        <v>0</v>
      </c>
      <c r="H396" s="160"/>
    </row>
    <row r="397" spans="1:8" s="154" customFormat="1" ht="13.5" customHeight="1" thickBot="1">
      <c r="A397" s="161">
        <v>361</v>
      </c>
      <c r="B397" s="162" t="s">
        <v>288</v>
      </c>
      <c r="C397" s="162" t="s">
        <v>287</v>
      </c>
      <c r="D397" s="163" t="s">
        <v>66</v>
      </c>
      <c r="E397" s="164">
        <v>44.29</v>
      </c>
      <c r="F397" s="192"/>
      <c r="G397" s="165">
        <f>E397*F397</f>
        <v>0</v>
      </c>
      <c r="H397" s="166"/>
    </row>
    <row r="398" spans="1:8" s="188" customFormat="1" ht="21" customHeight="1" thickBot="1">
      <c r="A398" s="129"/>
      <c r="B398" s="130" t="s">
        <v>286</v>
      </c>
      <c r="C398" s="130" t="s">
        <v>285</v>
      </c>
      <c r="D398" s="143"/>
      <c r="E398" s="131"/>
      <c r="F398" s="132"/>
      <c r="G398" s="132"/>
      <c r="H398" s="131"/>
    </row>
    <row r="399" spans="1:8" s="154" customFormat="1" ht="24" customHeight="1">
      <c r="A399" s="148">
        <v>362</v>
      </c>
      <c r="B399" s="149" t="s">
        <v>284</v>
      </c>
      <c r="C399" s="149" t="s">
        <v>283</v>
      </c>
      <c r="D399" s="150" t="s">
        <v>41</v>
      </c>
      <c r="E399" s="151">
        <v>168</v>
      </c>
      <c r="F399" s="189"/>
      <c r="G399" s="152">
        <f aca="true" t="shared" si="6" ref="G399:G407">E399*F399</f>
        <v>0</v>
      </c>
      <c r="H399" s="153"/>
    </row>
    <row r="400" spans="1:8" s="154" customFormat="1" ht="13.5" customHeight="1" thickBot="1">
      <c r="A400" s="161">
        <v>363</v>
      </c>
      <c r="B400" s="162" t="s">
        <v>282</v>
      </c>
      <c r="C400" s="162" t="s">
        <v>281</v>
      </c>
      <c r="D400" s="163" t="s">
        <v>41</v>
      </c>
      <c r="E400" s="164">
        <v>168</v>
      </c>
      <c r="F400" s="192"/>
      <c r="G400" s="165">
        <f t="shared" si="6"/>
        <v>0</v>
      </c>
      <c r="H400" s="166"/>
    </row>
    <row r="401" spans="1:8" s="188" customFormat="1" ht="21" customHeight="1" thickBot="1">
      <c r="A401" s="129"/>
      <c r="B401" s="130" t="s">
        <v>170</v>
      </c>
      <c r="C401" s="130" t="s">
        <v>171</v>
      </c>
      <c r="D401" s="143"/>
      <c r="E401" s="131"/>
      <c r="F401" s="132"/>
      <c r="G401" s="132"/>
      <c r="H401" s="131"/>
    </row>
    <row r="402" spans="1:8" s="154" customFormat="1" ht="13.5" customHeight="1">
      <c r="A402" s="148">
        <v>364</v>
      </c>
      <c r="B402" s="149" t="s">
        <v>280</v>
      </c>
      <c r="C402" s="149" t="s">
        <v>279</v>
      </c>
      <c r="D402" s="150" t="s">
        <v>41</v>
      </c>
      <c r="E402" s="151">
        <v>2658</v>
      </c>
      <c r="F402" s="189"/>
      <c r="G402" s="152">
        <f t="shared" si="6"/>
        <v>0</v>
      </c>
      <c r="H402" s="153"/>
    </row>
    <row r="403" spans="1:8" s="154" customFormat="1" ht="24" customHeight="1">
      <c r="A403" s="155">
        <v>365</v>
      </c>
      <c r="B403" s="156" t="s">
        <v>278</v>
      </c>
      <c r="C403" s="156" t="s">
        <v>277</v>
      </c>
      <c r="D403" s="157" t="s">
        <v>41</v>
      </c>
      <c r="E403" s="158">
        <v>2658</v>
      </c>
      <c r="F403" s="190"/>
      <c r="G403" s="159">
        <f t="shared" si="6"/>
        <v>0</v>
      </c>
      <c r="H403" s="160"/>
    </row>
    <row r="404" spans="1:8" s="154" customFormat="1" ht="24" customHeight="1">
      <c r="A404" s="155">
        <v>366</v>
      </c>
      <c r="B404" s="156" t="s">
        <v>172</v>
      </c>
      <c r="C404" s="156" t="s">
        <v>173</v>
      </c>
      <c r="D404" s="157" t="s">
        <v>41</v>
      </c>
      <c r="E404" s="158">
        <v>1220</v>
      </c>
      <c r="F404" s="190"/>
      <c r="G404" s="159">
        <f t="shared" si="6"/>
        <v>0</v>
      </c>
      <c r="H404" s="160"/>
    </row>
    <row r="405" spans="1:8" s="154" customFormat="1" ht="13.5" customHeight="1" thickBot="1">
      <c r="A405" s="161">
        <v>367</v>
      </c>
      <c r="B405" s="162" t="s">
        <v>174</v>
      </c>
      <c r="C405" s="162" t="s">
        <v>175</v>
      </c>
      <c r="D405" s="163" t="s">
        <v>41</v>
      </c>
      <c r="E405" s="164">
        <v>2658</v>
      </c>
      <c r="F405" s="192"/>
      <c r="G405" s="165">
        <f t="shared" si="6"/>
        <v>0</v>
      </c>
      <c r="H405" s="166"/>
    </row>
    <row r="406" spans="1:8" s="188" customFormat="1" ht="21" customHeight="1" thickBot="1">
      <c r="A406" s="129"/>
      <c r="B406" s="130" t="s">
        <v>276</v>
      </c>
      <c r="C406" s="130" t="s">
        <v>275</v>
      </c>
      <c r="D406" s="143"/>
      <c r="E406" s="131"/>
      <c r="F406" s="132"/>
      <c r="G406" s="132"/>
      <c r="H406" s="131"/>
    </row>
    <row r="407" spans="1:8" s="154" customFormat="1" ht="13.5" customHeight="1" thickBot="1">
      <c r="A407" s="183">
        <v>368</v>
      </c>
      <c r="B407" s="184" t="s">
        <v>274</v>
      </c>
      <c r="C407" s="184" t="s">
        <v>273</v>
      </c>
      <c r="D407" s="185" t="s">
        <v>41</v>
      </c>
      <c r="E407" s="186">
        <v>65</v>
      </c>
      <c r="F407" s="193"/>
      <c r="G407" s="181">
        <f t="shared" si="6"/>
        <v>0</v>
      </c>
      <c r="H407" s="187"/>
    </row>
    <row r="408" spans="1:8" s="188" customFormat="1" ht="21" customHeight="1">
      <c r="A408" s="129"/>
      <c r="B408" s="130" t="s">
        <v>258</v>
      </c>
      <c r="C408" s="130" t="s">
        <v>257</v>
      </c>
      <c r="D408" s="143"/>
      <c r="E408" s="131"/>
      <c r="F408" s="132"/>
      <c r="G408" s="132"/>
      <c r="H408" s="131"/>
    </row>
    <row r="409" spans="1:8" s="188" customFormat="1" ht="21" customHeight="1" thickBot="1">
      <c r="A409" s="129"/>
      <c r="B409" s="130" t="s">
        <v>256</v>
      </c>
      <c r="C409" s="130" t="s">
        <v>255</v>
      </c>
      <c r="D409" s="143"/>
      <c r="E409" s="131"/>
      <c r="F409" s="132"/>
      <c r="G409" s="132"/>
      <c r="H409" s="131"/>
    </row>
    <row r="410" spans="1:8" s="154" customFormat="1" ht="24" customHeight="1">
      <c r="A410" s="148">
        <v>369</v>
      </c>
      <c r="B410" s="149" t="s">
        <v>272</v>
      </c>
      <c r="C410" s="149" t="s">
        <v>271</v>
      </c>
      <c r="D410" s="150" t="s">
        <v>29</v>
      </c>
      <c r="E410" s="151">
        <v>18</v>
      </c>
      <c r="F410" s="189"/>
      <c r="G410" s="152">
        <f>E410*F410</f>
        <v>0</v>
      </c>
      <c r="H410" s="153"/>
    </row>
    <row r="411" spans="1:8" s="154" customFormat="1" ht="13.5" customHeight="1">
      <c r="A411" s="155">
        <v>370</v>
      </c>
      <c r="B411" s="156" t="s">
        <v>270</v>
      </c>
      <c r="C411" s="156" t="s">
        <v>269</v>
      </c>
      <c r="D411" s="157" t="s">
        <v>32</v>
      </c>
      <c r="E411" s="158">
        <v>86</v>
      </c>
      <c r="F411" s="190"/>
      <c r="G411" s="159">
        <f>E411*F411</f>
        <v>0</v>
      </c>
      <c r="H411" s="160"/>
    </row>
    <row r="412" spans="1:8" s="154" customFormat="1" ht="13.5" customHeight="1">
      <c r="A412" s="155">
        <v>371</v>
      </c>
      <c r="B412" s="156" t="s">
        <v>268</v>
      </c>
      <c r="C412" s="156" t="s">
        <v>267</v>
      </c>
      <c r="D412" s="157" t="s">
        <v>109</v>
      </c>
      <c r="E412" s="158">
        <v>11</v>
      </c>
      <c r="F412" s="190"/>
      <c r="G412" s="159">
        <f>E412*F412</f>
        <v>0</v>
      </c>
      <c r="H412" s="160"/>
    </row>
    <row r="413" spans="1:8" s="154" customFormat="1" ht="24" customHeight="1">
      <c r="A413" s="167">
        <v>372</v>
      </c>
      <c r="B413" s="168" t="s">
        <v>266</v>
      </c>
      <c r="C413" s="168" t="s">
        <v>265</v>
      </c>
      <c r="D413" s="169" t="s">
        <v>29</v>
      </c>
      <c r="E413" s="170">
        <v>18</v>
      </c>
      <c r="F413" s="191"/>
      <c r="G413" s="159">
        <f>E413*F413</f>
        <v>0</v>
      </c>
      <c r="H413" s="171"/>
    </row>
    <row r="414" spans="1:8" s="154" customFormat="1" ht="13.5" customHeight="1" thickBot="1">
      <c r="A414" s="161">
        <v>373</v>
      </c>
      <c r="B414" s="162" t="s">
        <v>264</v>
      </c>
      <c r="C414" s="162" t="s">
        <v>263</v>
      </c>
      <c r="D414" s="163" t="s">
        <v>109</v>
      </c>
      <c r="E414" s="164">
        <v>18</v>
      </c>
      <c r="F414" s="192"/>
      <c r="G414" s="165">
        <f>E414*F414</f>
        <v>0</v>
      </c>
      <c r="H414" s="166"/>
    </row>
    <row r="415" spans="1:8" s="125" customFormat="1" ht="21" customHeight="1">
      <c r="A415" s="133"/>
      <c r="B415" s="134"/>
      <c r="C415" s="134" t="s">
        <v>176</v>
      </c>
      <c r="D415" s="144"/>
      <c r="E415" s="135"/>
      <c r="F415" s="136"/>
      <c r="G415" s="136">
        <f>SUM(G13:G414)</f>
        <v>0</v>
      </c>
      <c r="H415" s="135"/>
    </row>
  </sheetData>
  <sheetProtection password="C611" sheet="1"/>
  <printOptions/>
  <pageMargins left="0.39375001192092896" right="0.39375001192092896" top="0.7875000238418579" bottom="0.7875000238418579" header="0" footer="0"/>
  <pageSetup fitToHeight="100" horizontalDpi="600" verticalDpi="600" orientation="portrait" paperSize="9" scale="84" r:id="rId1"/>
  <rowBreaks count="2" manualBreakCount="2">
    <brk id="239" max="255" man="1"/>
    <brk id="3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7:A23"/>
  <sheetViews>
    <sheetView tabSelected="1" view="pageBreakPreview" zoomScale="145" zoomScaleSheetLayoutView="145" zoomScalePageLayoutView="0" workbookViewId="0" topLeftCell="A1">
      <selection activeCell="N10" sqref="N10"/>
    </sheetView>
  </sheetViews>
  <sheetFormatPr defaultColWidth="9.33203125" defaultRowHeight="10.5"/>
  <cols>
    <col min="1" max="1" width="106.83203125" style="197" customWidth="1"/>
    <col min="2" max="16384" width="9.33203125" style="197" customWidth="1"/>
  </cols>
  <sheetData>
    <row r="3" ht="15"/>
    <row r="4" ht="15"/>
    <row r="5" ht="15"/>
    <row r="6" ht="15"/>
    <row r="7" ht="31.5">
      <c r="A7" s="196" t="s">
        <v>920</v>
      </c>
    </row>
    <row r="8" s="199" customFormat="1" ht="60">
      <c r="A8" s="198" t="s">
        <v>921</v>
      </c>
    </row>
    <row r="9" s="199" customFormat="1" ht="36">
      <c r="A9" s="198" t="s">
        <v>922</v>
      </c>
    </row>
    <row r="10" ht="15">
      <c r="A10" s="200" t="s">
        <v>923</v>
      </c>
    </row>
    <row r="11" s="199" customFormat="1" ht="49.5" customHeight="1">
      <c r="A11" s="198" t="s">
        <v>924</v>
      </c>
    </row>
    <row r="12" s="199" customFormat="1" ht="36">
      <c r="A12" s="198" t="s">
        <v>925</v>
      </c>
    </row>
    <row r="13" s="199" customFormat="1" ht="24">
      <c r="A13" s="198" t="s">
        <v>926</v>
      </c>
    </row>
    <row r="14" s="199" customFormat="1" ht="36">
      <c r="A14" s="198" t="s">
        <v>927</v>
      </c>
    </row>
    <row r="15" s="199" customFormat="1" ht="36">
      <c r="A15" s="198" t="s">
        <v>928</v>
      </c>
    </row>
    <row r="16" s="199" customFormat="1" ht="24">
      <c r="A16" s="198" t="s">
        <v>929</v>
      </c>
    </row>
    <row r="17" s="199" customFormat="1" ht="48">
      <c r="A17" s="198" t="s">
        <v>930</v>
      </c>
    </row>
    <row r="18" s="199" customFormat="1" ht="36">
      <c r="A18" s="198" t="s">
        <v>931</v>
      </c>
    </row>
    <row r="19" s="199" customFormat="1" ht="24">
      <c r="A19" s="198" t="s">
        <v>932</v>
      </c>
    </row>
    <row r="20" s="199" customFormat="1" ht="36">
      <c r="A20" s="198" t="s">
        <v>933</v>
      </c>
    </row>
    <row r="21" s="199" customFormat="1" ht="24">
      <c r="A21" s="198" t="s">
        <v>934</v>
      </c>
    </row>
    <row r="22" s="199" customFormat="1" ht="48">
      <c r="A22" s="198" t="s">
        <v>935</v>
      </c>
    </row>
    <row r="23" s="199" customFormat="1" ht="60">
      <c r="A23" s="198" t="s">
        <v>936</v>
      </c>
    </row>
  </sheetData>
  <sheetProtection password="C611" sheet="1"/>
  <printOptions/>
  <pageMargins left="0.7086614173228347" right="0.7086614173228347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</dc:creator>
  <cp:keywords/>
  <dc:description/>
  <cp:lastModifiedBy>ŘEŽÁBEK Martin</cp:lastModifiedBy>
  <cp:lastPrinted>2016-09-06T12:44:02Z</cp:lastPrinted>
  <dcterms:created xsi:type="dcterms:W3CDTF">2016-05-10T11:19:37Z</dcterms:created>
  <dcterms:modified xsi:type="dcterms:W3CDTF">2016-09-06T12:44:07Z</dcterms:modified>
  <cp:category/>
  <cp:version/>
  <cp:contentType/>
  <cp:contentStatus/>
</cp:coreProperties>
</file>