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<sst xmlns="http://schemas.openxmlformats.org/spreadsheetml/2006/main" count="111" uniqueCount="99">
  <si>
    <t>STŘELNICE HW + SW</t>
  </si>
  <si>
    <t>PC</t>
  </si>
  <si>
    <t>PC + OS WINDOWS 7 nebo vyšší OEM</t>
  </si>
  <si>
    <t>LCD</t>
  </si>
  <si>
    <t>LCD monitor 24"</t>
  </si>
  <si>
    <t>OPS</t>
  </si>
  <si>
    <t>UPS 3 kVA</t>
  </si>
  <si>
    <t>KB+MOUSE</t>
  </si>
  <si>
    <t>Klávesnice, myš</t>
  </si>
  <si>
    <t>Pult</t>
  </si>
  <si>
    <t>Pult operátora - konstrukce, držáky LCD, USB přepínač</t>
  </si>
  <si>
    <t>SpaceNavigator</t>
  </si>
  <si>
    <t>Ovladač 3D pozorovatele</t>
  </si>
  <si>
    <t>SWITCH</t>
  </si>
  <si>
    <t>SWITCH LAN</t>
  </si>
  <si>
    <t>RACK1</t>
  </si>
  <si>
    <t>Osazený systémový rozvaděč výpočetního systému (podlaha)- RACK1</t>
  </si>
  <si>
    <t>RACK2</t>
  </si>
  <si>
    <t>Osazený systémový rozvaděč projekční a vyhodnocovací jednotky (strop)- RACK2</t>
  </si>
  <si>
    <t>Kabeláž</t>
  </si>
  <si>
    <t>Kabeláž RACK1 RACK2, včetně extenderů (USB, Video, LAN)</t>
  </si>
  <si>
    <t>Kompletace</t>
  </si>
  <si>
    <t>Kompletace HW do RACK1 a RACK2, zakladní systémová konfigurace</t>
  </si>
  <si>
    <t>NÁZEV</t>
  </si>
  <si>
    <t>KS</t>
  </si>
  <si>
    <t>Kamera-SVZ</t>
  </si>
  <si>
    <t>Systém detekce a vyhodnocení vyhodnocení zásahu</t>
  </si>
  <si>
    <t>Dataprojektor</t>
  </si>
  <si>
    <t>Projekční plocha</t>
  </si>
  <si>
    <t>Audiosystém</t>
  </si>
  <si>
    <t>Audiosystém 5.1</t>
  </si>
  <si>
    <t>HW</t>
  </si>
  <si>
    <t>SW</t>
  </si>
  <si>
    <t>TMS (Licence)</t>
  </si>
  <si>
    <t>TMS - Systém řízení střelnice, administrace cvičících, správa zbraní, spuštění, ukončení, monitoring a vyhodnocení výcviku) (Licence)</t>
  </si>
  <si>
    <t>WASP (Licence)</t>
  </si>
  <si>
    <t>WASP - Systém pro počítačově generované síly, tvorbu a editaci a ukládání scénářů (Licence)</t>
  </si>
  <si>
    <t>SV (Licence)</t>
  </si>
  <si>
    <t>SV - Systém vizualizace, 2D a 3D databáze vybraných prostorů, modely entit (30 ks), nezávislý pozorovatel (Licence)</t>
  </si>
  <si>
    <t>SVU35 (Licence)</t>
  </si>
  <si>
    <t>SVU35 - Sada výcvikových úloh - 35 scénářů (Licence)</t>
  </si>
  <si>
    <t>ZVEDÁK TERČŮ</t>
  </si>
  <si>
    <t xml:space="preserve">NTB + OS WINDOWS 7 nebo vyšší OEM </t>
  </si>
  <si>
    <t>SW-APV zvedáky (předinstalován na HW, dodán instalační datový nosič)</t>
  </si>
  <si>
    <t>SW - APV Systém řízení zvedáků terčů (administrace cvičících, řízení zvedáků terčů, vyhodnocení) - (Licence pro 2 počítače)</t>
  </si>
  <si>
    <t>Příslušenství zvedáky</t>
  </si>
  <si>
    <t>Zvedáky terčů se sadou redukovaných terčů (2 x sada po 5 kusech)</t>
  </si>
  <si>
    <t>Příslušenství zvedáků</t>
  </si>
  <si>
    <t xml:space="preserve">AP WIFI Router  </t>
  </si>
  <si>
    <t>Nabíječe pro 10 ks zvedáků terčů</t>
  </si>
  <si>
    <t>ELEKTRICKÉ VESTY</t>
  </si>
  <si>
    <t>HW NTB</t>
  </si>
  <si>
    <t>NTB + OS WINDOWS 7 nebo vyšší OEM</t>
  </si>
  <si>
    <t>SW-APV vesty (předinstalován na HW, dodán instalační datový nosič)</t>
  </si>
  <si>
    <t>SW -APV Systém pro taktický výcvik 15 cvičících (vest) - (administrace cvičících, zbraní, monitoring, vyhodnocení cvičení) (Licence)</t>
  </si>
  <si>
    <t>Příslušenství vesty</t>
  </si>
  <si>
    <t>Příslušenství - AP WIFI Router, roaming</t>
  </si>
  <si>
    <t>Příslušenství - Elektronické vesty k taktickému výcviku</t>
  </si>
  <si>
    <t>Příslušenství - Nabíječe pro elektronické vesty</t>
  </si>
  <si>
    <t>SIMULÁTOR JEDOUCÍHO VOZIDLA</t>
  </si>
  <si>
    <t>Simulátor jedoucího vozidla</t>
  </si>
  <si>
    <t xml:space="preserve">Simulátor jedoucího vozidla 2DOF (dva pohybové stupně volnosti) t.j. pohybová plošina s integrovaným PC řídícím systémem a SW (firmware). </t>
  </si>
  <si>
    <t>Laserový zářič</t>
  </si>
  <si>
    <t>Zářiče náhrada hlavně CZ75 D Compact</t>
  </si>
  <si>
    <t>Zářiče náhrada hlavně Glock 19</t>
  </si>
  <si>
    <t>Laserové zářiče podvěsné na dlouhou zbraň</t>
  </si>
  <si>
    <t>Laserové zářiče do brokových zbraní 12 mm</t>
  </si>
  <si>
    <t>Zpětný ráz</t>
  </si>
  <si>
    <t>Pneumatické systémy pro G17 1x, G19 1x a CZ 75 Compact 2x</t>
  </si>
  <si>
    <t>Zpětný ráz - příslušenství</t>
  </si>
  <si>
    <t>Pneumatické systémy - příslušenství (plnící systém CO2)</t>
  </si>
  <si>
    <t>Feedback</t>
  </si>
  <si>
    <t>Zařízení pro simulaci opětované střelby - feedback</t>
  </si>
  <si>
    <t>VÝCVIKOVÉ ZBRANĚ</t>
  </si>
  <si>
    <t>G17</t>
  </si>
  <si>
    <t>Glock 17, cvičný s elektronikou a leserovými zářiči</t>
  </si>
  <si>
    <t>G19</t>
  </si>
  <si>
    <t>Glock 19, cvičný s elektronikou a leserovými zářiči</t>
  </si>
  <si>
    <t>CZ 75 Compact</t>
  </si>
  <si>
    <t>CZ 75 Compact, cvičný s elektronikou a leserovými zářiči</t>
  </si>
  <si>
    <t>HK MP5</t>
  </si>
  <si>
    <t>HK MP5, cvičný s elektronikou a leserovými zářiči</t>
  </si>
  <si>
    <t>Příslušenstvý VZ</t>
  </si>
  <si>
    <t>Nabíječky zářičů, rektifikační set, stojany na VZ</t>
  </si>
  <si>
    <t>ÚPRAVY</t>
  </si>
  <si>
    <t>Zatemnění místnosti</t>
  </si>
  <si>
    <t>Zatemnění místnosti DIMOUT - rolety</t>
  </si>
  <si>
    <t>OSTATNÍ</t>
  </si>
  <si>
    <t>Instalace</t>
  </si>
  <si>
    <t>Balení, doprava, instalace, testování, dokumentace,..</t>
  </si>
  <si>
    <t>Školení</t>
  </si>
  <si>
    <t>SW MS OFFICE 2016</t>
  </si>
  <si>
    <t>CELKEM BEZ DPH</t>
  </si>
  <si>
    <t>CENA VČ. DPH</t>
  </si>
  <si>
    <t>Celkem</t>
  </si>
  <si>
    <t>Laserové zářiče pro ráži 9 mm - univerzální</t>
  </si>
  <si>
    <t>CENA ZA KS VČ. DPH</t>
  </si>
  <si>
    <t>CENA ZA KS BEZ DPH</t>
  </si>
  <si>
    <t>Příloha č. 2 Kupní smlouvy mezi Ministerstvem vnitra České republiky a VR Group a.s. - Cenová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</si>
</sst>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6" fillId="0" borderId="4" xfId="0" applyFont="1" applyBorder="1"/>
    <xf numFmtId="0" fontId="0" fillId="0" borderId="4" xfId="0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 topLeftCell="A1">
      <selection activeCell="E12" sqref="E12"/>
    </sheetView>
  </sheetViews>
  <sheetFormatPr defaultColWidth="9.140625" defaultRowHeight="15"/>
  <cols>
    <col min="1" max="1" width="21.421875" style="0" customWidth="1"/>
    <col min="2" max="2" width="50.28125" style="2" customWidth="1"/>
    <col min="3" max="3" width="6.57421875" style="1" customWidth="1"/>
    <col min="4" max="5" width="12.8515625" style="3" customWidth="1"/>
    <col min="6" max="6" width="14.8515625" style="3" customWidth="1"/>
    <col min="7" max="7" width="14.00390625" style="3" customWidth="1"/>
    <col min="8" max="8" width="11.7109375" style="6" customWidth="1"/>
    <col min="9" max="9" width="11.8515625" style="5" customWidth="1"/>
    <col min="10" max="10" width="14.140625" style="0" customWidth="1"/>
    <col min="11" max="11" width="18.28125" style="0" customWidth="1"/>
  </cols>
  <sheetData>
    <row r="1" spans="1:9" ht="15.75" thickBot="1">
      <c r="A1" s="32" t="s">
        <v>98</v>
      </c>
      <c r="H1"/>
      <c r="I1"/>
    </row>
    <row r="2" spans="1:9" ht="30">
      <c r="A2" s="16" t="s">
        <v>0</v>
      </c>
      <c r="B2" s="17" t="s">
        <v>23</v>
      </c>
      <c r="C2" s="18" t="s">
        <v>24</v>
      </c>
      <c r="D2" s="19" t="s">
        <v>97</v>
      </c>
      <c r="E2" s="19" t="s">
        <v>96</v>
      </c>
      <c r="F2" s="19" t="s">
        <v>92</v>
      </c>
      <c r="G2" s="19" t="s">
        <v>93</v>
      </c>
      <c r="H2"/>
      <c r="I2"/>
    </row>
    <row r="3" spans="1:9" ht="15">
      <c r="A3" s="31" t="s">
        <v>31</v>
      </c>
      <c r="B3" s="30"/>
      <c r="C3" s="30"/>
      <c r="D3" s="9"/>
      <c r="E3" s="9"/>
      <c r="F3" s="9"/>
      <c r="G3" s="9"/>
      <c r="H3"/>
      <c r="I3"/>
    </row>
    <row r="4" spans="1:11" ht="15">
      <c r="A4" s="20" t="s">
        <v>1</v>
      </c>
      <c r="B4" s="10" t="s">
        <v>2</v>
      </c>
      <c r="C4" s="11">
        <v>3</v>
      </c>
      <c r="D4" s="12">
        <v>115000</v>
      </c>
      <c r="E4" s="12">
        <f>D4*1.21</f>
        <v>139150</v>
      </c>
      <c r="F4" s="12">
        <f>D4*C4</f>
        <v>345000</v>
      </c>
      <c r="G4" s="12">
        <f aca="true" t="shared" si="0" ref="G4:G18">F4*1.21</f>
        <v>417450</v>
      </c>
      <c r="H4"/>
      <c r="I4"/>
      <c r="K4" s="5"/>
    </row>
    <row r="5" spans="1:11" ht="15">
      <c r="A5" s="20" t="s">
        <v>3</v>
      </c>
      <c r="B5" s="10" t="s">
        <v>4</v>
      </c>
      <c r="C5" s="11">
        <v>4</v>
      </c>
      <c r="D5" s="12">
        <v>10000</v>
      </c>
      <c r="E5" s="12">
        <f aca="true" t="shared" si="1" ref="E5:E57">D5*1.21</f>
        <v>12100</v>
      </c>
      <c r="F5" s="12">
        <f aca="true" t="shared" si="2" ref="F5:F57">D5*C5</f>
        <v>40000</v>
      </c>
      <c r="G5" s="12">
        <f t="shared" si="0"/>
        <v>48400</v>
      </c>
      <c r="H5"/>
      <c r="I5"/>
      <c r="K5" s="5"/>
    </row>
    <row r="6" spans="1:11" ht="15">
      <c r="A6" s="20" t="s">
        <v>5</v>
      </c>
      <c r="B6" s="10" t="s">
        <v>6</v>
      </c>
      <c r="C6" s="11">
        <v>1</v>
      </c>
      <c r="D6" s="12">
        <v>50000</v>
      </c>
      <c r="E6" s="12">
        <f t="shared" si="1"/>
        <v>60500</v>
      </c>
      <c r="F6" s="12">
        <f t="shared" si="2"/>
        <v>50000</v>
      </c>
      <c r="G6" s="12">
        <f t="shared" si="0"/>
        <v>60500</v>
      </c>
      <c r="H6"/>
      <c r="I6"/>
      <c r="K6" s="5"/>
    </row>
    <row r="7" spans="1:11" ht="15">
      <c r="A7" s="20" t="s">
        <v>7</v>
      </c>
      <c r="B7" s="10" t="s">
        <v>8</v>
      </c>
      <c r="C7" s="11">
        <v>2</v>
      </c>
      <c r="D7" s="12">
        <v>2500</v>
      </c>
      <c r="E7" s="12">
        <f t="shared" si="1"/>
        <v>3025</v>
      </c>
      <c r="F7" s="12">
        <f t="shared" si="2"/>
        <v>5000</v>
      </c>
      <c r="G7" s="12">
        <f t="shared" si="0"/>
        <v>6050</v>
      </c>
      <c r="H7"/>
      <c r="I7"/>
      <c r="K7" s="5"/>
    </row>
    <row r="8" spans="1:11" ht="15">
      <c r="A8" s="20" t="s">
        <v>9</v>
      </c>
      <c r="B8" s="10" t="s">
        <v>10</v>
      </c>
      <c r="C8" s="11">
        <v>1</v>
      </c>
      <c r="D8" s="12">
        <v>50000</v>
      </c>
      <c r="E8" s="12">
        <f t="shared" si="1"/>
        <v>60500</v>
      </c>
      <c r="F8" s="12">
        <f t="shared" si="2"/>
        <v>50000</v>
      </c>
      <c r="G8" s="12">
        <f t="shared" si="0"/>
        <v>60500</v>
      </c>
      <c r="H8"/>
      <c r="I8"/>
      <c r="K8" s="5"/>
    </row>
    <row r="9" spans="1:11" ht="15">
      <c r="A9" s="20" t="s">
        <v>11</v>
      </c>
      <c r="B9" s="10" t="s">
        <v>12</v>
      </c>
      <c r="C9" s="11">
        <v>1</v>
      </c>
      <c r="D9" s="12">
        <v>5000</v>
      </c>
      <c r="E9" s="12">
        <f t="shared" si="1"/>
        <v>6050</v>
      </c>
      <c r="F9" s="12">
        <f t="shared" si="2"/>
        <v>5000</v>
      </c>
      <c r="G9" s="12">
        <f t="shared" si="0"/>
        <v>6050</v>
      </c>
      <c r="H9"/>
      <c r="I9"/>
      <c r="K9" s="5"/>
    </row>
    <row r="10" spans="1:11" ht="15">
      <c r="A10" s="20" t="s">
        <v>13</v>
      </c>
      <c r="B10" s="10" t="s">
        <v>14</v>
      </c>
      <c r="C10" s="11">
        <v>1</v>
      </c>
      <c r="D10" s="12">
        <v>10000</v>
      </c>
      <c r="E10" s="12">
        <f t="shared" si="1"/>
        <v>12100</v>
      </c>
      <c r="F10" s="12">
        <f t="shared" si="2"/>
        <v>10000</v>
      </c>
      <c r="G10" s="12">
        <f t="shared" si="0"/>
        <v>12100</v>
      </c>
      <c r="H10" s="7"/>
      <c r="I10" s="7"/>
      <c r="J10" s="7"/>
      <c r="K10" s="5"/>
    </row>
    <row r="11" spans="1:11" ht="30">
      <c r="A11" s="21" t="s">
        <v>15</v>
      </c>
      <c r="B11" s="13" t="s">
        <v>16</v>
      </c>
      <c r="C11" s="14">
        <v>1</v>
      </c>
      <c r="D11" s="15">
        <v>60000</v>
      </c>
      <c r="E11" s="12">
        <f t="shared" si="1"/>
        <v>72600</v>
      </c>
      <c r="F11" s="15">
        <f t="shared" si="2"/>
        <v>60000</v>
      </c>
      <c r="G11" s="15">
        <f t="shared" si="0"/>
        <v>72600</v>
      </c>
      <c r="H11" s="5"/>
      <c r="J11" s="5"/>
      <c r="K11" s="5"/>
    </row>
    <row r="12" spans="1:11" ht="30">
      <c r="A12" s="21" t="s">
        <v>17</v>
      </c>
      <c r="B12" s="13" t="s">
        <v>18</v>
      </c>
      <c r="C12" s="14">
        <v>1</v>
      </c>
      <c r="D12" s="15">
        <v>70000</v>
      </c>
      <c r="E12" s="12">
        <f t="shared" si="1"/>
        <v>84700</v>
      </c>
      <c r="F12" s="15">
        <f t="shared" si="2"/>
        <v>70000</v>
      </c>
      <c r="G12" s="15">
        <f t="shared" si="0"/>
        <v>84700</v>
      </c>
      <c r="H12" s="5"/>
      <c r="J12" s="5"/>
      <c r="K12" s="5"/>
    </row>
    <row r="13" spans="1:11" ht="30">
      <c r="A13" s="20" t="s">
        <v>19</v>
      </c>
      <c r="B13" s="10" t="s">
        <v>20</v>
      </c>
      <c r="C13" s="11">
        <v>1</v>
      </c>
      <c r="D13" s="12">
        <v>55000</v>
      </c>
      <c r="E13" s="12">
        <f t="shared" si="1"/>
        <v>66550</v>
      </c>
      <c r="F13" s="12">
        <f t="shared" si="2"/>
        <v>55000</v>
      </c>
      <c r="G13" s="12">
        <f t="shared" si="0"/>
        <v>66550</v>
      </c>
      <c r="H13" s="5"/>
      <c r="J13" s="5"/>
      <c r="K13" s="5"/>
    </row>
    <row r="14" spans="1:9" ht="30">
      <c r="A14" s="21" t="s">
        <v>21</v>
      </c>
      <c r="B14" s="13" t="s">
        <v>22</v>
      </c>
      <c r="C14" s="14">
        <v>1</v>
      </c>
      <c r="D14" s="15">
        <v>100000</v>
      </c>
      <c r="E14" s="15">
        <f t="shared" si="1"/>
        <v>121000</v>
      </c>
      <c r="F14" s="15">
        <f t="shared" si="2"/>
        <v>100000</v>
      </c>
      <c r="G14" s="15">
        <f t="shared" si="0"/>
        <v>121000</v>
      </c>
      <c r="H14"/>
      <c r="I14"/>
    </row>
    <row r="15" spans="1:9" ht="15">
      <c r="A15" s="20" t="s">
        <v>25</v>
      </c>
      <c r="B15" s="10" t="s">
        <v>26</v>
      </c>
      <c r="C15" s="11">
        <v>1</v>
      </c>
      <c r="D15" s="12">
        <v>600000</v>
      </c>
      <c r="E15" s="12">
        <f t="shared" si="1"/>
        <v>726000</v>
      </c>
      <c r="F15" s="12">
        <f t="shared" si="2"/>
        <v>600000</v>
      </c>
      <c r="G15" s="12">
        <f t="shared" si="0"/>
        <v>726000</v>
      </c>
      <c r="H15"/>
      <c r="I15"/>
    </row>
    <row r="16" spans="1:9" ht="15">
      <c r="A16" s="20" t="s">
        <v>27</v>
      </c>
      <c r="B16" s="10" t="s">
        <v>27</v>
      </c>
      <c r="C16" s="11">
        <v>1</v>
      </c>
      <c r="D16" s="12">
        <v>87500</v>
      </c>
      <c r="E16" s="12">
        <f t="shared" si="1"/>
        <v>105875</v>
      </c>
      <c r="F16" s="12">
        <f t="shared" si="2"/>
        <v>87500</v>
      </c>
      <c r="G16" s="12">
        <f t="shared" si="0"/>
        <v>105875</v>
      </c>
      <c r="H16"/>
      <c r="I16"/>
    </row>
    <row r="17" spans="1:9" ht="15">
      <c r="A17" s="20" t="s">
        <v>28</v>
      </c>
      <c r="B17" s="10" t="s">
        <v>28</v>
      </c>
      <c r="C17" s="11">
        <v>1</v>
      </c>
      <c r="D17" s="12">
        <v>62500</v>
      </c>
      <c r="E17" s="12">
        <f t="shared" si="1"/>
        <v>75625</v>
      </c>
      <c r="F17" s="12">
        <f t="shared" si="2"/>
        <v>62500</v>
      </c>
      <c r="G17" s="12">
        <f t="shared" si="0"/>
        <v>75625</v>
      </c>
      <c r="H17"/>
      <c r="I17"/>
    </row>
    <row r="18" spans="1:9" ht="15">
      <c r="A18" s="20" t="s">
        <v>29</v>
      </c>
      <c r="B18" s="10" t="s">
        <v>30</v>
      </c>
      <c r="C18" s="11">
        <v>1</v>
      </c>
      <c r="D18" s="12">
        <v>15000</v>
      </c>
      <c r="E18" s="12">
        <f t="shared" si="1"/>
        <v>18150</v>
      </c>
      <c r="F18" s="12">
        <f t="shared" si="2"/>
        <v>15000</v>
      </c>
      <c r="G18" s="12">
        <f t="shared" si="0"/>
        <v>18150</v>
      </c>
      <c r="H18"/>
      <c r="I18"/>
    </row>
    <row r="19" spans="1:9" ht="15">
      <c r="A19" s="31" t="s">
        <v>32</v>
      </c>
      <c r="B19" s="30"/>
      <c r="C19" s="30"/>
      <c r="D19" s="9"/>
      <c r="E19" s="28"/>
      <c r="F19" s="9"/>
      <c r="G19" s="9"/>
      <c r="H19"/>
      <c r="I19"/>
    </row>
    <row r="20" spans="1:9" ht="45">
      <c r="A20" s="20" t="s">
        <v>33</v>
      </c>
      <c r="B20" s="10" t="s">
        <v>34</v>
      </c>
      <c r="C20" s="11">
        <v>1</v>
      </c>
      <c r="D20" s="12">
        <v>860000</v>
      </c>
      <c r="E20" s="12">
        <f t="shared" si="1"/>
        <v>1040600</v>
      </c>
      <c r="F20" s="12">
        <f t="shared" si="2"/>
        <v>860000</v>
      </c>
      <c r="G20" s="12">
        <f>F20*1.21</f>
        <v>1040600</v>
      </c>
      <c r="H20"/>
      <c r="I20"/>
    </row>
    <row r="21" spans="1:9" ht="30">
      <c r="A21" s="20" t="s">
        <v>35</v>
      </c>
      <c r="B21" s="10" t="s">
        <v>36</v>
      </c>
      <c r="C21" s="11">
        <v>1</v>
      </c>
      <c r="D21" s="12">
        <v>627700</v>
      </c>
      <c r="E21" s="12">
        <f t="shared" si="1"/>
        <v>759517</v>
      </c>
      <c r="F21" s="12">
        <f t="shared" si="2"/>
        <v>627700</v>
      </c>
      <c r="G21" s="12">
        <f>F21*1.21</f>
        <v>759517</v>
      </c>
      <c r="H21"/>
      <c r="I21"/>
    </row>
    <row r="22" spans="1:9" ht="45">
      <c r="A22" s="20" t="s">
        <v>37</v>
      </c>
      <c r="B22" s="10" t="s">
        <v>38</v>
      </c>
      <c r="C22" s="11">
        <v>1</v>
      </c>
      <c r="D22" s="12">
        <v>1135000</v>
      </c>
      <c r="E22" s="12">
        <f t="shared" si="1"/>
        <v>1373350</v>
      </c>
      <c r="F22" s="12">
        <f t="shared" si="2"/>
        <v>1135000</v>
      </c>
      <c r="G22" s="12">
        <f>F22*1.21</f>
        <v>1373350</v>
      </c>
      <c r="H22"/>
      <c r="I22"/>
    </row>
    <row r="23" spans="1:9" ht="15">
      <c r="A23" s="20" t="s">
        <v>39</v>
      </c>
      <c r="B23" s="10" t="s">
        <v>40</v>
      </c>
      <c r="C23" s="11">
        <v>1</v>
      </c>
      <c r="D23" s="12">
        <v>265000</v>
      </c>
      <c r="E23" s="12">
        <f t="shared" si="1"/>
        <v>320650</v>
      </c>
      <c r="F23" s="12">
        <f t="shared" si="2"/>
        <v>265000</v>
      </c>
      <c r="G23" s="12">
        <f>F23*1.21</f>
        <v>320650</v>
      </c>
      <c r="H23"/>
      <c r="I23"/>
    </row>
    <row r="24" spans="1:9" ht="15">
      <c r="A24" s="31" t="s">
        <v>41</v>
      </c>
      <c r="B24" s="30"/>
      <c r="C24" s="30"/>
      <c r="D24" s="9"/>
      <c r="E24" s="28"/>
      <c r="F24" s="9"/>
      <c r="G24" s="9"/>
      <c r="H24"/>
      <c r="I24"/>
    </row>
    <row r="25" spans="1:9" ht="15">
      <c r="A25" s="20" t="s">
        <v>31</v>
      </c>
      <c r="B25" s="10" t="s">
        <v>42</v>
      </c>
      <c r="C25" s="11">
        <v>2</v>
      </c>
      <c r="D25" s="12">
        <v>21250</v>
      </c>
      <c r="E25" s="12">
        <f t="shared" si="1"/>
        <v>25712.5</v>
      </c>
      <c r="F25" s="12">
        <f t="shared" si="2"/>
        <v>42500</v>
      </c>
      <c r="G25" s="12">
        <f>F25*1.21</f>
        <v>51425</v>
      </c>
      <c r="H25"/>
      <c r="I25"/>
    </row>
    <row r="26" spans="1:9" ht="60">
      <c r="A26" s="22" t="s">
        <v>43</v>
      </c>
      <c r="B26" s="10" t="s">
        <v>44</v>
      </c>
      <c r="C26" s="11">
        <v>1</v>
      </c>
      <c r="D26" s="12">
        <v>62500</v>
      </c>
      <c r="E26" s="12">
        <f t="shared" si="1"/>
        <v>75625</v>
      </c>
      <c r="F26" s="12">
        <f t="shared" si="2"/>
        <v>62500</v>
      </c>
      <c r="G26" s="12">
        <f>F26*1.21</f>
        <v>75625</v>
      </c>
      <c r="H26"/>
      <c r="I26"/>
    </row>
    <row r="27" spans="1:9" ht="30">
      <c r="A27" s="20" t="s">
        <v>45</v>
      </c>
      <c r="B27" s="10" t="s">
        <v>46</v>
      </c>
      <c r="C27" s="11">
        <v>10</v>
      </c>
      <c r="D27" s="12">
        <v>15000</v>
      </c>
      <c r="E27" s="12">
        <f t="shared" si="1"/>
        <v>18150</v>
      </c>
      <c r="F27" s="12">
        <f t="shared" si="2"/>
        <v>150000</v>
      </c>
      <c r="G27" s="12">
        <f>F27*1.21</f>
        <v>181500</v>
      </c>
      <c r="H27"/>
      <c r="I27"/>
    </row>
    <row r="28" spans="1:9" ht="15">
      <c r="A28" s="20" t="s">
        <v>47</v>
      </c>
      <c r="B28" s="10" t="s">
        <v>48</v>
      </c>
      <c r="C28" s="11">
        <v>2</v>
      </c>
      <c r="D28" s="12">
        <v>6250</v>
      </c>
      <c r="E28" s="12">
        <f t="shared" si="1"/>
        <v>7562.5</v>
      </c>
      <c r="F28" s="12">
        <f t="shared" si="2"/>
        <v>12500</v>
      </c>
      <c r="G28" s="12">
        <f>F28*1.21</f>
        <v>15125</v>
      </c>
      <c r="H28"/>
      <c r="I28"/>
    </row>
    <row r="29" spans="1:9" ht="15">
      <c r="A29" s="20" t="s">
        <v>47</v>
      </c>
      <c r="B29" s="10" t="s">
        <v>49</v>
      </c>
      <c r="C29" s="11">
        <v>2</v>
      </c>
      <c r="D29" s="12">
        <v>11250</v>
      </c>
      <c r="E29" s="12">
        <f t="shared" si="1"/>
        <v>13612.5</v>
      </c>
      <c r="F29" s="12">
        <f t="shared" si="2"/>
        <v>22500</v>
      </c>
      <c r="G29" s="12">
        <f>F29*1.21</f>
        <v>27225</v>
      </c>
      <c r="H29"/>
      <c r="I29"/>
    </row>
    <row r="30" spans="1:9" ht="15">
      <c r="A30" s="31" t="s">
        <v>50</v>
      </c>
      <c r="B30" s="30"/>
      <c r="C30" s="30"/>
      <c r="D30" s="9"/>
      <c r="E30" s="28"/>
      <c r="F30" s="9"/>
      <c r="G30" s="9"/>
      <c r="H30"/>
      <c r="I30"/>
    </row>
    <row r="31" spans="1:9" ht="15">
      <c r="A31" s="20" t="s">
        <v>51</v>
      </c>
      <c r="B31" s="10" t="s">
        <v>52</v>
      </c>
      <c r="C31" s="11">
        <v>1</v>
      </c>
      <c r="D31" s="12">
        <v>42500</v>
      </c>
      <c r="E31" s="12">
        <f t="shared" si="1"/>
        <v>51425</v>
      </c>
      <c r="F31" s="12">
        <f t="shared" si="2"/>
        <v>42500</v>
      </c>
      <c r="G31" s="12">
        <f>F31*1.21</f>
        <v>51425</v>
      </c>
      <c r="H31"/>
      <c r="I31"/>
    </row>
    <row r="32" spans="1:9" ht="60">
      <c r="A32" s="22" t="s">
        <v>53</v>
      </c>
      <c r="B32" s="10" t="s">
        <v>54</v>
      </c>
      <c r="C32" s="11">
        <v>1</v>
      </c>
      <c r="D32" s="12">
        <v>250000</v>
      </c>
      <c r="E32" s="12">
        <f t="shared" si="1"/>
        <v>302500</v>
      </c>
      <c r="F32" s="12">
        <f t="shared" si="2"/>
        <v>250000</v>
      </c>
      <c r="G32" s="12">
        <f>F32*1.21</f>
        <v>302500</v>
      </c>
      <c r="H32"/>
      <c r="I32"/>
    </row>
    <row r="33" spans="1:9" ht="15">
      <c r="A33" s="20" t="s">
        <v>55</v>
      </c>
      <c r="B33" s="10" t="s">
        <v>56</v>
      </c>
      <c r="C33" s="11">
        <v>3</v>
      </c>
      <c r="D33" s="12">
        <v>12500</v>
      </c>
      <c r="E33" s="12">
        <f t="shared" si="1"/>
        <v>15125</v>
      </c>
      <c r="F33" s="12">
        <f t="shared" si="2"/>
        <v>37500</v>
      </c>
      <c r="G33" s="12">
        <f>F33*1.21</f>
        <v>45375</v>
      </c>
      <c r="H33"/>
      <c r="I33"/>
    </row>
    <row r="34" spans="1:9" ht="15">
      <c r="A34" s="20" t="s">
        <v>55</v>
      </c>
      <c r="B34" s="10" t="s">
        <v>57</v>
      </c>
      <c r="C34" s="11">
        <v>15</v>
      </c>
      <c r="D34" s="12">
        <v>50000</v>
      </c>
      <c r="E34" s="12">
        <f t="shared" si="1"/>
        <v>60500</v>
      </c>
      <c r="F34" s="12">
        <f t="shared" si="2"/>
        <v>750000</v>
      </c>
      <c r="G34" s="12">
        <f>F34*1.21</f>
        <v>907500</v>
      </c>
      <c r="H34"/>
      <c r="I34"/>
    </row>
    <row r="35" spans="1:9" ht="15">
      <c r="A35" s="20" t="s">
        <v>55</v>
      </c>
      <c r="B35" s="10" t="s">
        <v>58</v>
      </c>
      <c r="C35" s="11">
        <v>2</v>
      </c>
      <c r="D35" s="12">
        <v>20000</v>
      </c>
      <c r="E35" s="12">
        <f t="shared" si="1"/>
        <v>24200</v>
      </c>
      <c r="F35" s="12">
        <f t="shared" si="2"/>
        <v>40000</v>
      </c>
      <c r="G35" s="12">
        <f>F35*1.21</f>
        <v>48400</v>
      </c>
      <c r="H35"/>
      <c r="I35"/>
    </row>
    <row r="36" spans="1:9" ht="15">
      <c r="A36" s="31" t="s">
        <v>59</v>
      </c>
      <c r="B36" s="30"/>
      <c r="C36" s="30"/>
      <c r="D36" s="9"/>
      <c r="E36" s="28"/>
      <c r="F36" s="9"/>
      <c r="G36" s="9"/>
      <c r="H36"/>
      <c r="I36"/>
    </row>
    <row r="37" spans="1:9" ht="45">
      <c r="A37" s="22" t="s">
        <v>60</v>
      </c>
      <c r="B37" s="10" t="s">
        <v>61</v>
      </c>
      <c r="C37" s="11">
        <v>1</v>
      </c>
      <c r="D37" s="12">
        <v>912500</v>
      </c>
      <c r="E37" s="12">
        <f t="shared" si="1"/>
        <v>1104125</v>
      </c>
      <c r="F37" s="12">
        <f t="shared" si="2"/>
        <v>912500</v>
      </c>
      <c r="G37" s="12">
        <f aca="true" t="shared" si="3" ref="G37:G45">F37*1.21</f>
        <v>1104125</v>
      </c>
      <c r="H37"/>
      <c r="I37"/>
    </row>
    <row r="38" spans="1:9" ht="15">
      <c r="A38" s="20" t="s">
        <v>62</v>
      </c>
      <c r="B38" s="10" t="s">
        <v>63</v>
      </c>
      <c r="C38" s="11">
        <v>2</v>
      </c>
      <c r="D38" s="12">
        <v>6250</v>
      </c>
      <c r="E38" s="12">
        <f t="shared" si="1"/>
        <v>7562.5</v>
      </c>
      <c r="F38" s="12">
        <f t="shared" si="2"/>
        <v>12500</v>
      </c>
      <c r="G38" s="12">
        <f t="shared" si="3"/>
        <v>15125</v>
      </c>
      <c r="H38"/>
      <c r="I38"/>
    </row>
    <row r="39" spans="1:9" ht="15">
      <c r="A39" s="20" t="s">
        <v>62</v>
      </c>
      <c r="B39" s="10" t="s">
        <v>64</v>
      </c>
      <c r="C39" s="11">
        <v>2</v>
      </c>
      <c r="D39" s="12">
        <v>6250</v>
      </c>
      <c r="E39" s="12">
        <f t="shared" si="1"/>
        <v>7562.5</v>
      </c>
      <c r="F39" s="12">
        <f t="shared" si="2"/>
        <v>12500</v>
      </c>
      <c r="G39" s="12">
        <f t="shared" si="3"/>
        <v>15125</v>
      </c>
      <c r="H39"/>
      <c r="I39"/>
    </row>
    <row r="40" spans="1:9" ht="15">
      <c r="A40" s="20" t="s">
        <v>62</v>
      </c>
      <c r="B40" s="10" t="s">
        <v>95</v>
      </c>
      <c r="C40" s="11">
        <v>2</v>
      </c>
      <c r="D40" s="12">
        <v>6250</v>
      </c>
      <c r="E40" s="12">
        <f t="shared" si="1"/>
        <v>7562.5</v>
      </c>
      <c r="F40" s="12">
        <f t="shared" si="2"/>
        <v>12500</v>
      </c>
      <c r="G40" s="12">
        <f t="shared" si="3"/>
        <v>15125</v>
      </c>
      <c r="H40"/>
      <c r="I40"/>
    </row>
    <row r="41" spans="1:9" ht="15">
      <c r="A41" s="20" t="s">
        <v>62</v>
      </c>
      <c r="B41" s="10" t="s">
        <v>65</v>
      </c>
      <c r="C41" s="11">
        <v>2</v>
      </c>
      <c r="D41" s="12">
        <v>6250</v>
      </c>
      <c r="E41" s="12">
        <f t="shared" si="1"/>
        <v>7562.5</v>
      </c>
      <c r="F41" s="12">
        <f t="shared" si="2"/>
        <v>12500</v>
      </c>
      <c r="G41" s="12">
        <f t="shared" si="3"/>
        <v>15125</v>
      </c>
      <c r="H41"/>
      <c r="I41"/>
    </row>
    <row r="42" spans="1:9" ht="15">
      <c r="A42" s="20" t="s">
        <v>62</v>
      </c>
      <c r="B42" s="10" t="s">
        <v>66</v>
      </c>
      <c r="C42" s="11">
        <v>2</v>
      </c>
      <c r="D42" s="12">
        <v>7500</v>
      </c>
      <c r="E42" s="12">
        <f t="shared" si="1"/>
        <v>9075</v>
      </c>
      <c r="F42" s="12">
        <f t="shared" si="2"/>
        <v>15000</v>
      </c>
      <c r="G42" s="12">
        <f t="shared" si="3"/>
        <v>18150</v>
      </c>
      <c r="H42"/>
      <c r="I42"/>
    </row>
    <row r="43" spans="1:9" ht="30">
      <c r="A43" s="22" t="s">
        <v>67</v>
      </c>
      <c r="B43" s="10" t="s">
        <v>68</v>
      </c>
      <c r="C43" s="11">
        <v>4</v>
      </c>
      <c r="D43" s="12">
        <v>25000</v>
      </c>
      <c r="E43" s="12">
        <f t="shared" si="1"/>
        <v>30250</v>
      </c>
      <c r="F43" s="12">
        <f t="shared" si="2"/>
        <v>100000</v>
      </c>
      <c r="G43" s="12">
        <f t="shared" si="3"/>
        <v>121000</v>
      </c>
      <c r="H43"/>
      <c r="I43"/>
    </row>
    <row r="44" spans="1:9" ht="30">
      <c r="A44" s="22" t="s">
        <v>69</v>
      </c>
      <c r="B44" s="10" t="s">
        <v>70</v>
      </c>
      <c r="C44" s="11">
        <v>1</v>
      </c>
      <c r="D44" s="12">
        <v>31000</v>
      </c>
      <c r="E44" s="12">
        <f t="shared" si="1"/>
        <v>37510</v>
      </c>
      <c r="F44" s="12">
        <f t="shared" si="2"/>
        <v>31000</v>
      </c>
      <c r="G44" s="12">
        <f t="shared" si="3"/>
        <v>37510</v>
      </c>
      <c r="H44"/>
      <c r="I44"/>
    </row>
    <row r="45" spans="1:9" ht="15">
      <c r="A45" s="22" t="s">
        <v>71</v>
      </c>
      <c r="B45" s="10" t="s">
        <v>72</v>
      </c>
      <c r="C45" s="11">
        <v>4</v>
      </c>
      <c r="D45" s="12">
        <v>33750</v>
      </c>
      <c r="E45" s="12">
        <f t="shared" si="1"/>
        <v>40837.5</v>
      </c>
      <c r="F45" s="12">
        <f t="shared" si="2"/>
        <v>135000</v>
      </c>
      <c r="G45" s="12">
        <f t="shared" si="3"/>
        <v>163350</v>
      </c>
      <c r="H45"/>
      <c r="I45"/>
    </row>
    <row r="46" spans="1:9" ht="15">
      <c r="A46" s="29" t="s">
        <v>73</v>
      </c>
      <c r="B46" s="30"/>
      <c r="C46" s="30"/>
      <c r="D46" s="9"/>
      <c r="E46" s="28"/>
      <c r="F46" s="9"/>
      <c r="G46" s="9"/>
      <c r="H46"/>
      <c r="I46"/>
    </row>
    <row r="47" spans="1:9" ht="15">
      <c r="A47" s="20" t="s">
        <v>74</v>
      </c>
      <c r="B47" s="10" t="s">
        <v>75</v>
      </c>
      <c r="C47" s="11">
        <v>5</v>
      </c>
      <c r="D47" s="12">
        <v>22000</v>
      </c>
      <c r="E47" s="12">
        <f t="shared" si="1"/>
        <v>26620</v>
      </c>
      <c r="F47" s="12">
        <f t="shared" si="2"/>
        <v>110000</v>
      </c>
      <c r="G47" s="12">
        <f>F47*1.21</f>
        <v>133100</v>
      </c>
      <c r="H47"/>
      <c r="I47"/>
    </row>
    <row r="48" spans="1:9" ht="15">
      <c r="A48" s="20" t="s">
        <v>76</v>
      </c>
      <c r="B48" s="10" t="s">
        <v>77</v>
      </c>
      <c r="C48" s="11">
        <v>4</v>
      </c>
      <c r="D48" s="12">
        <v>22000</v>
      </c>
      <c r="E48" s="12">
        <f t="shared" si="1"/>
        <v>26620</v>
      </c>
      <c r="F48" s="12">
        <f t="shared" si="2"/>
        <v>88000</v>
      </c>
      <c r="G48" s="12">
        <f>F48*1.21</f>
        <v>106480</v>
      </c>
      <c r="H48"/>
      <c r="I48"/>
    </row>
    <row r="49" spans="1:9" ht="30">
      <c r="A49" s="20" t="s">
        <v>78</v>
      </c>
      <c r="B49" s="10" t="s">
        <v>79</v>
      </c>
      <c r="C49" s="11">
        <v>4</v>
      </c>
      <c r="D49" s="12">
        <v>22000</v>
      </c>
      <c r="E49" s="12">
        <f t="shared" si="1"/>
        <v>26620</v>
      </c>
      <c r="F49" s="12">
        <f t="shared" si="2"/>
        <v>88000</v>
      </c>
      <c r="G49" s="12">
        <f>F49*1.21</f>
        <v>106480</v>
      </c>
      <c r="H49"/>
      <c r="I49"/>
    </row>
    <row r="50" spans="1:9" ht="15">
      <c r="A50" s="20" t="s">
        <v>80</v>
      </c>
      <c r="B50" s="10" t="s">
        <v>81</v>
      </c>
      <c r="C50" s="11">
        <v>4</v>
      </c>
      <c r="D50" s="12">
        <v>31000</v>
      </c>
      <c r="E50" s="12">
        <f t="shared" si="1"/>
        <v>37510</v>
      </c>
      <c r="F50" s="12">
        <f t="shared" si="2"/>
        <v>124000</v>
      </c>
      <c r="G50" s="12">
        <f>F50*1.21</f>
        <v>150040</v>
      </c>
      <c r="H50"/>
      <c r="I50"/>
    </row>
    <row r="51" spans="1:9" ht="15">
      <c r="A51" s="20" t="s">
        <v>82</v>
      </c>
      <c r="B51" s="10" t="s">
        <v>83</v>
      </c>
      <c r="C51" s="11">
        <v>1</v>
      </c>
      <c r="D51" s="12">
        <v>235500</v>
      </c>
      <c r="E51" s="12">
        <f t="shared" si="1"/>
        <v>284955</v>
      </c>
      <c r="F51" s="12">
        <f t="shared" si="2"/>
        <v>235500</v>
      </c>
      <c r="G51" s="12">
        <f>F51*1.21</f>
        <v>284955</v>
      </c>
      <c r="H51"/>
      <c r="I51"/>
    </row>
    <row r="52" spans="1:9" ht="15">
      <c r="A52" s="31" t="s">
        <v>84</v>
      </c>
      <c r="B52" s="30"/>
      <c r="C52" s="30"/>
      <c r="D52" s="9"/>
      <c r="E52" s="28"/>
      <c r="F52" s="9"/>
      <c r="G52" s="9"/>
      <c r="H52"/>
      <c r="I52"/>
    </row>
    <row r="53" spans="1:9" ht="15">
      <c r="A53" s="20" t="s">
        <v>85</v>
      </c>
      <c r="B53" s="10" t="s">
        <v>86</v>
      </c>
      <c r="C53" s="11">
        <v>1</v>
      </c>
      <c r="D53" s="12">
        <v>37500</v>
      </c>
      <c r="E53" s="12">
        <f t="shared" si="1"/>
        <v>45375</v>
      </c>
      <c r="F53" s="12">
        <f t="shared" si="2"/>
        <v>37500</v>
      </c>
      <c r="G53" s="12">
        <f>F53*1.21</f>
        <v>45375</v>
      </c>
      <c r="H53"/>
      <c r="I53"/>
    </row>
    <row r="54" spans="1:9" ht="15">
      <c r="A54" s="31" t="s">
        <v>87</v>
      </c>
      <c r="B54" s="30"/>
      <c r="C54" s="30"/>
      <c r="D54" s="9"/>
      <c r="E54" s="28"/>
      <c r="F54" s="9"/>
      <c r="G54" s="9"/>
      <c r="H54"/>
      <c r="I54"/>
    </row>
    <row r="55" spans="1:9" ht="15">
      <c r="A55" s="20" t="s">
        <v>88</v>
      </c>
      <c r="B55" s="10" t="s">
        <v>89</v>
      </c>
      <c r="C55" s="11">
        <v>1</v>
      </c>
      <c r="D55" s="12">
        <v>1487000</v>
      </c>
      <c r="E55" s="12">
        <f t="shared" si="1"/>
        <v>1799270</v>
      </c>
      <c r="F55" s="12">
        <f t="shared" si="2"/>
        <v>1487000</v>
      </c>
      <c r="G55" s="15">
        <f>F55*1.21</f>
        <v>1799270</v>
      </c>
      <c r="H55"/>
      <c r="I55"/>
    </row>
    <row r="56" spans="1:9" ht="15">
      <c r="A56" s="20" t="s">
        <v>90</v>
      </c>
      <c r="B56" s="10" t="s">
        <v>90</v>
      </c>
      <c r="C56" s="11">
        <v>1</v>
      </c>
      <c r="D56" s="12">
        <v>320000</v>
      </c>
      <c r="E56" s="12">
        <f t="shared" si="1"/>
        <v>387200</v>
      </c>
      <c r="F56" s="12">
        <f t="shared" si="2"/>
        <v>320000</v>
      </c>
      <c r="G56" s="12">
        <f>F56*1.21</f>
        <v>387200</v>
      </c>
      <c r="H56"/>
      <c r="I56"/>
    </row>
    <row r="57" spans="1:9" ht="15">
      <c r="A57" s="20" t="s">
        <v>91</v>
      </c>
      <c r="B57" s="10" t="s">
        <v>91</v>
      </c>
      <c r="C57" s="11">
        <v>3</v>
      </c>
      <c r="D57" s="12">
        <v>6000</v>
      </c>
      <c r="E57" s="12">
        <f t="shared" si="1"/>
        <v>7260</v>
      </c>
      <c r="F57" s="12">
        <f t="shared" si="2"/>
        <v>18000</v>
      </c>
      <c r="G57" s="12">
        <f>F57*1.21</f>
        <v>21780</v>
      </c>
      <c r="H57"/>
      <c r="I57"/>
    </row>
    <row r="58" spans="1:9" ht="15.75" thickBot="1">
      <c r="A58" s="23" t="s">
        <v>94</v>
      </c>
      <c r="B58" s="24"/>
      <c r="C58" s="25"/>
      <c r="D58" s="26"/>
      <c r="E58" s="26"/>
      <c r="F58" s="26">
        <f>SUM(F4:F57)</f>
        <v>9604200</v>
      </c>
      <c r="G58" s="27">
        <f>SUM(G4:G57)</f>
        <v>11621082</v>
      </c>
      <c r="H58"/>
      <c r="I58"/>
    </row>
    <row r="59" spans="8:9" ht="15">
      <c r="H59"/>
      <c r="I59"/>
    </row>
    <row r="60" spans="7:9" ht="15">
      <c r="G60" s="4"/>
      <c r="H60"/>
      <c r="I60"/>
    </row>
    <row r="61" spans="7:9" ht="15">
      <c r="G61" s="8"/>
      <c r="H61"/>
      <c r="I61"/>
    </row>
  </sheetData>
  <mergeCells count="8">
    <mergeCell ref="A46:C46"/>
    <mergeCell ref="A52:C52"/>
    <mergeCell ref="A54:C54"/>
    <mergeCell ref="A3:C3"/>
    <mergeCell ref="A19:C19"/>
    <mergeCell ref="A24:C24"/>
    <mergeCell ref="A30:C30"/>
    <mergeCell ref="A36:C36"/>
  </mergeCells>
  <printOptions/>
  <pageMargins left="0.7086614173228347" right="0.1968503937007874" top="0.5905511811023623" bottom="0.4724409448818898" header="0.15748031496062992" footer="0.15748031496062992"/>
  <pageSetup horizontalDpi="600" verticalDpi="600" orientation="landscape" paperSize="9" r:id="rId1"/>
  <headerFooter>
    <oddHeader xml:space="preserve">&amp;LPříloha č.2 Kupní smlouvy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Francouz Pavel</cp:lastModifiedBy>
  <cp:lastPrinted>2016-08-11T08:17:08Z</cp:lastPrinted>
  <dcterms:created xsi:type="dcterms:W3CDTF">2016-06-23T11:55:43Z</dcterms:created>
  <dcterms:modified xsi:type="dcterms:W3CDTF">2016-08-11T12:24:50Z</dcterms:modified>
  <cp:category/>
  <cp:version/>
  <cp:contentType/>
  <cp:contentStatus/>
</cp:coreProperties>
</file>