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<sst xmlns="http://schemas.openxmlformats.org/spreadsheetml/2006/main" count="334" uniqueCount="194">
  <si>
    <t>Katalogové číslo</t>
  </si>
  <si>
    <t>Název</t>
  </si>
  <si>
    <t>Popis</t>
  </si>
  <si>
    <t>výrobce</t>
  </si>
  <si>
    <t>typ/značka</t>
  </si>
  <si>
    <t>Množství</t>
  </si>
  <si>
    <t>Jednotka [MJ]</t>
  </si>
  <si>
    <t>cena za jednotku bez DPH</t>
  </si>
  <si>
    <t>cena za množství  bez DPH</t>
  </si>
  <si>
    <t>sazba DPH</t>
  </si>
  <si>
    <t>cena za množství s DPH</t>
  </si>
  <si>
    <t>11-02-0001</t>
  </si>
  <si>
    <t>Čistící sprej na bílé tabule</t>
  </si>
  <si>
    <t>Čistící roztok na bílé tabule s rozprašovačem, obsah 250 ml.</t>
  </si>
  <si>
    <t>LOGO</t>
  </si>
  <si>
    <t>Čistící roztok pro bílé tabule, 250 ml</t>
  </si>
  <si>
    <t>ks</t>
  </si>
  <si>
    <t>21.00</t>
  </si>
  <si>
    <t>11-02-0002</t>
  </si>
  <si>
    <t>Čistící utěrky na monitory</t>
  </si>
  <si>
    <t>Čistící utěrky na monitory, jemné, vlhčené, balené v dóze</t>
  </si>
  <si>
    <t>Čistící a trhací ubrousky na obrazovky, dóza</t>
  </si>
  <si>
    <t>11-02-0003</t>
  </si>
  <si>
    <t>Flipchart</t>
  </si>
  <si>
    <t>Flipchart tabule s třínohým stativem, stavitelná výška, tabule bíle lakovaná, popisovatelná, blok připevněný čepy a svěrkou, odkládací přihrádka. Popisovatelná plocha 58 x 84 cm.</t>
  </si>
  <si>
    <t>Legamaster</t>
  </si>
  <si>
    <t>Economy tripod, 7-152800</t>
  </si>
  <si>
    <t>11-02-0004</t>
  </si>
  <si>
    <t>Flipchart mobilní</t>
  </si>
  <si>
    <t>Flipchart tabule mobilní na pěti kolečkách, stavitelná výška, magnetický povrch stíratelný za sucha. Posuvné háčky a moderní kovová lišta pro blok papíru běžně používané velikosti, kovová odkládací plocha. Popisovatelná plocha 68 x 100 cm.</t>
  </si>
  <si>
    <t>Universal mobile, 7-153300</t>
  </si>
  <si>
    <t>11-02-0005</t>
  </si>
  <si>
    <t>Flipchart conference</t>
  </si>
  <si>
    <t>S magnetickou tabulí, na kolečkách, která lze zabrzdit, s 2 výklopnými magnetickými rameny, nastavitelný sklon, ve spodní části polička na popisovače, nastavitelná výška: min 160 cm; max 220 cm</t>
  </si>
  <si>
    <t>Office Depot</t>
  </si>
  <si>
    <t>Flipchart Conference</t>
  </si>
  <si>
    <t>11-02-0006</t>
  </si>
  <si>
    <t>Magnetická tabule</t>
  </si>
  <si>
    <t>Magnetická tabule v kovovém rámu o rozměrech 120 x 90 cm</t>
  </si>
  <si>
    <t>Economy, 7-102854</t>
  </si>
  <si>
    <t>11-02-0007</t>
  </si>
  <si>
    <t xml:space="preserve">Osobní skartovací stroj typ 1 - utajení dle Vyhlášky NBÚ č. 528/2005 Sb. - vyhrazené </t>
  </si>
  <si>
    <t>Skartovací stroj, typ 1 - utajení dle Vyhlášky NBÚ č. 528/2005 Sb. - vyhrazené - typ řezu -proužek max. 6mm. Kapacita řezání papír 80g/m2 min. 6 listů. Pracovní šířka pro formát papíru A4. Objem odpadní nádoby 15-29 litrů. Zpětný chod, signalizace plného koše, tepelná pojistka motoru proti přehřátí.</t>
  </si>
  <si>
    <t>HSM</t>
  </si>
  <si>
    <t>HSM 80.2, řez 3,9 mm</t>
  </si>
  <si>
    <t>11-02-0008</t>
  </si>
  <si>
    <t xml:space="preserve">Kancelářský skartovací stroj typ 1 - utajení dle Vyhlášky NBÚ č. 528/2005 Sb. - vyhrazené </t>
  </si>
  <si>
    <t>Skartovací stroj, typ 1 - utajení dle Vyhlášky NBÚ č. 528/2005 Sb. - vyhrazené - typ řezu -proužek max. 6mm. Kapacita řezání papír 80g/m2 min. 10 listů. Pracovní šířka pro formát papíru A4. Objem odpadní nádoby 30-49 litrů. Zpětný chod, signalizace plného koše, tepelná pojistka motoru proti přehřátí</t>
  </si>
  <si>
    <t>HSM SECURIO B22,              řez 3,9 mm</t>
  </si>
  <si>
    <t>11-02-0009</t>
  </si>
  <si>
    <t>Skartovací stroj, typ 1 - utajení dle Vyhlášky NBÚ č. 528/2005 Sb. - vyhrazené - typ řezu -proužek max. 6mm. Kapacita řezání papír 80g/m2 min. 15 listů. Pracovní šířka min 240 mm.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</si>
  <si>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HSM SECURIO B32,                řez 3,9 mm</t>
  </si>
  <si>
    <t>11-02-0010</t>
  </si>
  <si>
    <t>Kancelářský skartovací stroj typ 2 - utajení dle Vyhlášky NBÚ č. 528/2005 Sb. - důvěrné</t>
  </si>
  <si>
    <t>Skartovací stroj, typ 2 - utajení dle Vyhlášky NBÚ č. 528/2005 Sb. - důvěrné - typ řezu -příčný řez max. šířka 4mm, délka max. 80mm. Kapacita řezání papír 80g/m2 min. 8 listů. Pracovní šířka pro formát papíru A4. Objem odpadní nádoby 30-49 litrů. Zpětný chod, signalizace plného koše, tepelná pojistka motoru proti přehřátí.</t>
  </si>
  <si>
    <t>HSM SECURIO B22,             řez 3,9x30 mm</t>
  </si>
  <si>
    <t>11-02-0011</t>
  </si>
  <si>
    <t>Skartovací stroj, typ 2 - utajení dle Vyhlášky NBÚ č. 528/2005 Sb. - důvěrné - typ řezu -příčný řez max. šířka 4mm, délka max. 80mm. Kapacita řezání papír 80g/m2 min. 12 listů. Pracovní šířka pro formát papíru A4. Objem odpadní nádoby 50-80 litrů. Zpětný chod, signalizace plného koše, tepelná pojistka motoru proti přehřátí. Skartace CD/DVD, kreditních karet, kancelářských a sešívacích sponek.Oddělené vstupní otvory pro papír, CD/DVD a kreditní karty.</t>
  </si>
  <si>
    <t>INTIMUS</t>
  </si>
  <si>
    <t>60 CC3, řez 3,8x30 mm</t>
  </si>
  <si>
    <t>11-02-0012</t>
  </si>
  <si>
    <t>Kancelářský skartovací stroj typ 3 - utajení dle Vyhlášky NBÚ č. 528/2005 Sb. - tajné</t>
  </si>
  <si>
    <t>Skartovací stroj, typ 3 - utajení dle Vyhlášky NBÚ č. 528/2005 Sb. - tajné - typ řezu -příčný řez max. šířka 2mm, délka max. 15mm. Kapacita řezání papír 80g/m2 min. 6 listů. Pracovní šířka pro formát papíru A4. Objem odpadní nádoby 20-40 litrů. Zpětný chod, signalizace plného koše, tepelná pojistka motoru proti přehřátí.</t>
  </si>
  <si>
    <t>HSM SECURIO B22,              1,9x15 mm</t>
  </si>
  <si>
    <t>11-02-0013</t>
  </si>
  <si>
    <t>Kancelářský skartovací stroj typ 4 - utajení dle Vyhlášky NBÚ č. 528/2005 Sb. - přísně tajné</t>
  </si>
  <si>
    <t>Skartovací stroj, typ 4 - utajení dle Vyhlášky NBÚ č. 528/2005 Sb. - přísně tajné - typ řezu -příčný řez max. šířka 0,8 mm, délka max. 13 mm. Kapacita řezání papír 80g/m2 min. 6 listů. Pracovní šířka pro formát papíru A4. Objem odpadní nádoby 20-40 litrů. Zpětný chod, signalizace plného koše, tepelná pojistka motoru proti přehřátí.</t>
  </si>
  <si>
    <t>KOBRA</t>
  </si>
  <si>
    <t>240 HS</t>
  </si>
  <si>
    <t>11-02-0014</t>
  </si>
  <si>
    <t>Laminátor</t>
  </si>
  <si>
    <t>vstupní šíře pro papír 80g/m2 A4, délka ohřevu max. 5 min, max. síla laminace 150 mic.</t>
  </si>
  <si>
    <t>OPUS</t>
  </si>
  <si>
    <t>City Lam A4</t>
  </si>
  <si>
    <t>11-02-0015</t>
  </si>
  <si>
    <t>Vazač</t>
  </si>
  <si>
    <t>do plastových hřbetů, oddělené páky pro děrování a roztažení kroužků, prosekávání až 12 listů papíru 80g/m2, vázání do 500 listů.</t>
  </si>
  <si>
    <t>Hercules Plus</t>
  </si>
  <si>
    <t>11-02-0016</t>
  </si>
  <si>
    <t>Řezačka na papír kotoučová</t>
  </si>
  <si>
    <t>řezná kapacita- 10 listů papíru 80g/m2, délka řezu 330 mm.</t>
  </si>
  <si>
    <t>Cutline T3310</t>
  </si>
  <si>
    <t>11-02-0017</t>
  </si>
  <si>
    <t>Formát: A3.Fólie max.80-125mikronů.Automatická kontrola teploty.Maximální síla dokumentu 0,5 mm.Rychlost laminace: 280mm /min.Zahřívací doba: do 6 minut.Šřka štěrbiny: 300mm.</t>
  </si>
  <si>
    <t>City Lam A3</t>
  </si>
  <si>
    <t>11-02-0018</t>
  </si>
  <si>
    <t>Řezačka na papír kotoučová,  Dahle 508, A3</t>
  </si>
  <si>
    <t>Délka řezu 460 mm</t>
  </si>
  <si>
    <t>DAHLE</t>
  </si>
  <si>
    <t>Dahle 508</t>
  </si>
  <si>
    <t>11-02-0019</t>
  </si>
  <si>
    <t>Kalkulačka stolní</t>
  </si>
  <si>
    <t>10-ti místný displej, duální napájení</t>
  </si>
  <si>
    <t>SENCOR</t>
  </si>
  <si>
    <t>SEC377/10</t>
  </si>
  <si>
    <t>11-02-0020</t>
  </si>
  <si>
    <t>Stolní kalkulačka</t>
  </si>
  <si>
    <t xml:space="preserve">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Kompaktní a výkonná 12- ti místná obchodní kalkulačka s funkcemi pro výpočet daní a funkcí kontroly a korekce pro 120 kroků. obchodní funkce, funkce daně, opakování/oprava (120 kroků), výpočet konstant, funkce pro zachycení stisknutí více tlačítek, automatická kontrola
Automatické vypínání.
</t>
  </si>
  <si>
    <t>CANON</t>
  </si>
  <si>
    <t>AS-220RTS</t>
  </si>
  <si>
    <t>11-02-0022</t>
  </si>
  <si>
    <t>Stolní, 8místný displej, bateriové napájení + LR54</t>
  </si>
  <si>
    <t xml:space="preserve">CASIO </t>
  </si>
  <si>
    <t>HL 820</t>
  </si>
  <si>
    <t>11-02-0024</t>
  </si>
  <si>
    <t>Stolní, 10místný displej, duální napájení</t>
  </si>
  <si>
    <t>11-02-0027</t>
  </si>
  <si>
    <t>Stolní se zpětnou kontrolou -150 kroků</t>
  </si>
  <si>
    <t>MJ 120 D Plus</t>
  </si>
  <si>
    <t>11-02-0028</t>
  </si>
  <si>
    <t>Stolní, 12místný displej,bateriové i solární napájení</t>
  </si>
  <si>
    <t>SEC340/12</t>
  </si>
  <si>
    <t>11-02-0029</t>
  </si>
  <si>
    <t>Kalkulačky</t>
  </si>
  <si>
    <t>S tiskem, 12místný displej a tisk,napájení baterie + adaptér</t>
  </si>
  <si>
    <t>HR 150 TEC + AD 4150 FP</t>
  </si>
  <si>
    <t>11-02-0030</t>
  </si>
  <si>
    <t>Extra velký tisk, 12místný displej, barevný tisk,napájení baterie + adaptér</t>
  </si>
  <si>
    <t>11-02-0031</t>
  </si>
  <si>
    <t>Stolní,14místný displej,duální napájení</t>
  </si>
  <si>
    <t>DH 14</t>
  </si>
  <si>
    <t>11-02-0032</t>
  </si>
  <si>
    <t>Kalkulačka vědecká</t>
  </si>
  <si>
    <t>Vědecká, 10+2 místný jednořádkový displej,165 funkcí</t>
  </si>
  <si>
    <t>SEC176</t>
  </si>
  <si>
    <t>11-02-0033</t>
  </si>
  <si>
    <t>Vědecká, 2-řádkový(15 a 10+2místný displej),251 funkcí</t>
  </si>
  <si>
    <t>FX-82ES PLUS</t>
  </si>
  <si>
    <t>11-02-0035</t>
  </si>
  <si>
    <t>Kalkulačka</t>
  </si>
  <si>
    <t>Všestranný přenosný kalkulátor s barevným tiskem,12místný displej,síťové nebo bateriové napájení</t>
  </si>
  <si>
    <t>HR 150 TEC</t>
  </si>
  <si>
    <t xml:space="preserve"> 11-02-0036</t>
  </si>
  <si>
    <t>Tabule magnetická 120x90cm</t>
  </si>
  <si>
    <t>Tabule magnetická 120x90cm, bílá, hliníkový rám, závěsná na šířku, stíratelná za sucha, odkládací lišta(=polička).</t>
  </si>
  <si>
    <t xml:space="preserve"> 11-02-0037</t>
  </si>
  <si>
    <t>Tabule magnetická 200x100 (nebo 180x90cm)</t>
  </si>
  <si>
    <t>Tabule magnetická 200x100cm(nebo 180x90cm), bílá, hliníkový rám, závěsná na šířku, stíratelná za sucha, odkládací lišta(=polička).</t>
  </si>
  <si>
    <t>Universal, 7-102264</t>
  </si>
  <si>
    <t>11-02-0039</t>
  </si>
  <si>
    <t>Děrovačka velká na 100 listů</t>
  </si>
  <si>
    <t>děrovač 0130 na 100 listů,hloubka vložení:12mm</t>
  </si>
  <si>
    <t>DELI</t>
  </si>
  <si>
    <t>Děrovač 0130</t>
  </si>
  <si>
    <t>11-02-0040</t>
  </si>
  <si>
    <t>Řezačka na papír A3 páková</t>
  </si>
  <si>
    <t>délka řezu: 440mm,formát: A3, rozměr:360x480mm, přítlak ruční,kapacita řezání: 10 listů 80 g/m2.</t>
  </si>
  <si>
    <t xml:space="preserve">KW-triO </t>
  </si>
  <si>
    <t>KW-triO 3914</t>
  </si>
  <si>
    <t>11-02-0041</t>
  </si>
  <si>
    <t>řezačka na papír A4 páková</t>
  </si>
  <si>
    <t xml:space="preserve">Pro formát až A4, délka řezu 305 mm, kapacita řezání až 10 listů papíru 80 g/m2 současně, průhledný kryt k ochraně rukou.
</t>
  </si>
  <si>
    <t>IDEAL</t>
  </si>
  <si>
    <t>Řezačka na papír A4, typ 1133</t>
  </si>
  <si>
    <t>11-02-0042</t>
  </si>
  <si>
    <t>strojek děrovací kancelářský malý</t>
  </si>
  <si>
    <t>děrovačka na 15 listů</t>
  </si>
  <si>
    <t>KW-triO 978</t>
  </si>
  <si>
    <t>11-02-0043</t>
  </si>
  <si>
    <t>12 místná s dvoubarevným tiskem na kotoučky š. 57 mm, napájení z el.sítě. Min. funkce: výpočet s DPH, přepočet měn, mezisoučet, celkový součet, počítadlo položek, tlačítko OO, rychlá oprava zadání, nezávislá paměť</t>
  </si>
  <si>
    <t>11-02-0044</t>
  </si>
  <si>
    <t>Tabule magnetická bílá</t>
  </si>
  <si>
    <t>Magnetická tabule 90 x 60 cm. Bílá popisovatelná magnetická tabule s keramickým povrchem,  hliníkovým rámem a hliníkovou odkládací lištou, včetně sady pro připevnění na zeď.</t>
  </si>
  <si>
    <t>Economy, 7-102843</t>
  </si>
  <si>
    <t>11-02-0045</t>
  </si>
  <si>
    <t>Kalkulačka stolní, 160 x 120 x 30 mm, 12ti místný displej</t>
  </si>
  <si>
    <t>rozměry: 160 x 120 x 30 mm, 151 g
- 12ti místný displej, procentní výpočty
- tlačítko pro vymazání poslední zadané číslice
- odmocňování, velká tlačítka
- celkový součet (funkce Grand Total)
- dvojí napájení</t>
  </si>
  <si>
    <t>D1210</t>
  </si>
  <si>
    <t>11-02-0048</t>
  </si>
  <si>
    <t>Kalkulačka jednoduchá kapesní kalkulátor s 8 míst.LCD Displejem</t>
  </si>
  <si>
    <t>HL 4 A</t>
  </si>
  <si>
    <t>11-02-0049</t>
  </si>
  <si>
    <t>12-ti místná kalkulačka s extra velkým LCD displejem, napájení solární/bateriové, plastová tlačítka, kontrola 300 kroků výpočtu, funkce prohlížení/automatické prohlížení, jdi na korekční tlačítko, DPH, dvojitá nula, %, odmocniny</t>
  </si>
  <si>
    <t>11-02-0050</t>
  </si>
  <si>
    <t>Lamnátor A3, laminovací šířka 318 mm, laminace 80-125 mic včetně fotografií, technologie instaHeat - výhřev do 1 min., zpětné vysunutí dokumentu, zdvojená tepelná ochrana, automatické vypnutí při nečinnosti</t>
  </si>
  <si>
    <t>Fellowes</t>
  </si>
  <si>
    <t>SATURN 3i A3</t>
  </si>
  <si>
    <t>11-02-0051</t>
  </si>
  <si>
    <t>Řezačka na papír A4 páková</t>
  </si>
  <si>
    <t>Pro formát až A4, délka řezu 310 mm, kapacita řezání až 20 listů papíru 80 g/m2 současně, celokovová základna s posuvným dorazem, bezpečnostní kryt nože z odolného plastu</t>
  </si>
  <si>
    <t>Ideal 1134</t>
  </si>
  <si>
    <t>11-02-0052</t>
  </si>
  <si>
    <t>Houba magnetická</t>
  </si>
  <si>
    <t>Magnetická houba na bílé tabule</t>
  </si>
  <si>
    <t>TZ 4</t>
  </si>
  <si>
    <t>11-02-0053</t>
  </si>
  <si>
    <t>Mobilní stojan na tabule 120x90 cm</t>
  </si>
  <si>
    <t>Mobilní stojan na tabule 120x90, výškově nastavitelný, 4 pojezová kolečka s aretací.</t>
  </si>
  <si>
    <t>7-171100</t>
  </si>
  <si>
    <t>11-02-0054</t>
  </si>
  <si>
    <t>Otvírací popisovací tabule magnetická 240x90 cm</t>
  </si>
  <si>
    <t>Otvírací popisovací tabule magnetická 240x90 cm otevřená, 120x90 cm uzavřená</t>
  </si>
  <si>
    <t>7-100254</t>
  </si>
  <si>
    <t>Celkem: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</si>
</sst>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0" xfId="36" applyAlignment="1">
      <alignment wrapText="1"/>
      <protection/>
    </xf>
    <xf numFmtId="0" fontId="1" fillId="0" borderId="0" xfId="36" applyAlignment="1">
      <alignment vertical="center" wrapText="1"/>
      <protection/>
    </xf>
    <xf numFmtId="0" fontId="1" fillId="0" borderId="0" xfId="36" applyAlignment="1">
      <alignment horizontal="center"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2" fillId="33" borderId="11" xfId="47" applyFont="1" applyFill="1" applyBorder="1" applyAlignment="1">
      <alignment horizontal="center" vertical="center" wrapText="1"/>
      <protection/>
    </xf>
    <xf numFmtId="4" fontId="2" fillId="33" borderId="11" xfId="47" applyNumberFormat="1" applyFont="1" applyFill="1" applyBorder="1" applyAlignment="1" applyProtection="1">
      <alignment horizontal="center" vertical="center" wrapText="1"/>
      <protection locked="0"/>
    </xf>
    <xf numFmtId="4" fontId="2" fillId="33" borderId="11" xfId="47" applyNumberFormat="1" applyFont="1" applyFill="1" applyBorder="1" applyAlignment="1">
      <alignment horizontal="center" vertical="center" wrapText="1"/>
      <protection/>
    </xf>
    <xf numFmtId="4" fontId="2" fillId="33" borderId="12" xfId="47" applyNumberFormat="1" applyFont="1" applyFill="1" applyBorder="1" applyAlignment="1">
      <alignment horizontal="center" vertical="center" wrapText="1"/>
      <protection/>
    </xf>
    <xf numFmtId="0" fontId="1" fillId="0" borderId="13" xfId="36" applyFont="1" applyBorder="1" applyAlignment="1">
      <alignment horizontal="left" vertical="top"/>
      <protection/>
    </xf>
    <xf numFmtId="0" fontId="1" fillId="0" borderId="13" xfId="36" applyFont="1" applyBorder="1" applyAlignment="1">
      <alignment horizontal="left" vertical="top" wrapText="1"/>
      <protection/>
    </xf>
    <xf numFmtId="0" fontId="1" fillId="0" borderId="13" xfId="36" applyFont="1" applyBorder="1" applyAlignment="1">
      <alignment vertical="center" wrapText="1"/>
      <protection/>
    </xf>
    <xf numFmtId="3" fontId="1" fillId="0" borderId="13" xfId="36" applyNumberFormat="1" applyBorder="1">
      <alignment/>
      <protection/>
    </xf>
    <xf numFmtId="0" fontId="1" fillId="0" borderId="13" xfId="36" applyFont="1" applyBorder="1">
      <alignment/>
      <protection/>
    </xf>
    <xf numFmtId="4" fontId="1" fillId="0" borderId="13" xfId="36" applyNumberFormat="1" applyBorder="1" applyAlignment="1">
      <alignment horizontal="center"/>
      <protection/>
    </xf>
    <xf numFmtId="0" fontId="1" fillId="0" borderId="13" xfId="36" applyFont="1" applyBorder="1" applyAlignment="1">
      <alignment horizontal="center"/>
      <protection/>
    </xf>
    <xf numFmtId="0" fontId="1" fillId="34" borderId="13" xfId="36" applyFill="1" applyBorder="1">
      <alignment/>
      <protection/>
    </xf>
    <xf numFmtId="0" fontId="1" fillId="34" borderId="13" xfId="36" applyFont="1" applyFill="1" applyBorder="1" applyAlignment="1">
      <alignment wrapText="1"/>
      <protection/>
    </xf>
    <xf numFmtId="0" fontId="1" fillId="34" borderId="13" xfId="36" applyFill="1" applyBorder="1" applyAlignment="1">
      <alignment vertical="center" wrapText="1"/>
      <protection/>
    </xf>
    <xf numFmtId="3" fontId="1" fillId="34" borderId="13" xfId="36" applyNumberFormat="1" applyFill="1" applyBorder="1" applyAlignment="1">
      <alignment horizontal="center"/>
      <protection/>
    </xf>
    <xf numFmtId="0" fontId="1" fillId="34" borderId="13" xfId="36" applyFill="1" applyBorder="1" applyAlignment="1">
      <alignment horizontal="center"/>
      <protection/>
    </xf>
    <xf numFmtId="4" fontId="1" fillId="34" borderId="13" xfId="36" applyNumberFormat="1" applyFill="1" applyBorder="1" applyAlignment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Layout" zoomScale="82" zoomScalePageLayoutView="82" workbookViewId="0" topLeftCell="A1">
      <selection activeCell="K55" sqref="K55"/>
    </sheetView>
  </sheetViews>
  <sheetFormatPr defaultColWidth="11.57421875" defaultRowHeight="12.75"/>
  <cols>
    <col min="1" max="1" width="11.7109375" style="1" customWidth="1"/>
    <col min="2" max="2" width="52.57421875" style="2" customWidth="1"/>
    <col min="3" max="3" width="65.57421875" style="2" customWidth="1"/>
    <col min="4" max="4" width="17.00390625" style="3" customWidth="1"/>
    <col min="5" max="5" width="24.28125" style="3" customWidth="1"/>
    <col min="6" max="6" width="8.8515625" style="4" customWidth="1"/>
    <col min="7" max="7" width="5.421875" style="4" customWidth="1"/>
    <col min="8" max="8" width="11.57421875" style="4" customWidth="1"/>
    <col min="9" max="9" width="11.28125" style="4" customWidth="1"/>
    <col min="10" max="10" width="6.00390625" style="4" customWidth="1"/>
    <col min="11" max="11" width="16.00390625" style="4" customWidth="1"/>
    <col min="12" max="251" width="8.7109375" style="1" customWidth="1"/>
  </cols>
  <sheetData>
    <row r="1" spans="1:11" ht="51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8" t="s">
        <v>8</v>
      </c>
      <c r="J1" s="6" t="s">
        <v>9</v>
      </c>
      <c r="K1" s="9" t="s">
        <v>10</v>
      </c>
    </row>
    <row r="2" spans="1:11" ht="30">
      <c r="A2" s="10" t="s">
        <v>11</v>
      </c>
      <c r="B2" s="11" t="s">
        <v>12</v>
      </c>
      <c r="C2" s="11" t="s">
        <v>13</v>
      </c>
      <c r="D2" s="12" t="s">
        <v>14</v>
      </c>
      <c r="E2" s="12" t="s">
        <v>15</v>
      </c>
      <c r="F2" s="13">
        <v>222</v>
      </c>
      <c r="G2" s="14" t="s">
        <v>16</v>
      </c>
      <c r="H2" s="15">
        <v>82</v>
      </c>
      <c r="I2" s="15">
        <f aca="true" t="shared" si="0" ref="I2:I47">PRODUCT(F2,H2)</f>
        <v>18204</v>
      </c>
      <c r="J2" s="16" t="s">
        <v>17</v>
      </c>
      <c r="K2" s="15">
        <f aca="true" t="shared" si="1" ref="K2:K47">PRODUCT(I2*1.21)</f>
        <v>22026.84</v>
      </c>
    </row>
    <row r="3" spans="1:11" ht="30">
      <c r="A3" s="10" t="s">
        <v>18</v>
      </c>
      <c r="B3" s="11" t="s">
        <v>19</v>
      </c>
      <c r="C3" s="11" t="s">
        <v>20</v>
      </c>
      <c r="D3" s="12" t="s">
        <v>14</v>
      </c>
      <c r="E3" s="12" t="s">
        <v>21</v>
      </c>
      <c r="F3" s="13">
        <v>988</v>
      </c>
      <c r="G3" s="14" t="s">
        <v>16</v>
      </c>
      <c r="H3" s="15">
        <v>82</v>
      </c>
      <c r="I3" s="15">
        <f t="shared" si="0"/>
        <v>81016</v>
      </c>
      <c r="J3" s="16" t="s">
        <v>17</v>
      </c>
      <c r="K3" s="15">
        <f t="shared" si="1"/>
        <v>98029.36</v>
      </c>
    </row>
    <row r="4" spans="1:11" ht="45">
      <c r="A4" s="10" t="s">
        <v>22</v>
      </c>
      <c r="B4" s="11" t="s">
        <v>23</v>
      </c>
      <c r="C4" s="11" t="s">
        <v>24</v>
      </c>
      <c r="D4" s="12" t="s">
        <v>25</v>
      </c>
      <c r="E4" s="12" t="s">
        <v>26</v>
      </c>
      <c r="F4" s="13">
        <v>20</v>
      </c>
      <c r="G4" s="14" t="s">
        <v>16</v>
      </c>
      <c r="H4" s="15">
        <v>1380</v>
      </c>
      <c r="I4" s="15">
        <f t="shared" si="0"/>
        <v>27600</v>
      </c>
      <c r="J4" s="16" t="s">
        <v>17</v>
      </c>
      <c r="K4" s="15">
        <f t="shared" si="1"/>
        <v>33396</v>
      </c>
    </row>
    <row r="5" spans="1:11" ht="60">
      <c r="A5" s="10" t="s">
        <v>27</v>
      </c>
      <c r="B5" s="11" t="s">
        <v>28</v>
      </c>
      <c r="C5" s="11" t="s">
        <v>29</v>
      </c>
      <c r="D5" s="12" t="s">
        <v>25</v>
      </c>
      <c r="E5" s="12" t="s">
        <v>30</v>
      </c>
      <c r="F5" s="13">
        <v>2</v>
      </c>
      <c r="G5" s="14" t="s">
        <v>16</v>
      </c>
      <c r="H5" s="15">
        <v>2900</v>
      </c>
      <c r="I5" s="15">
        <f t="shared" si="0"/>
        <v>5800</v>
      </c>
      <c r="J5" s="16" t="s">
        <v>17</v>
      </c>
      <c r="K5" s="15">
        <f t="shared" si="1"/>
        <v>7018</v>
      </c>
    </row>
    <row r="6" spans="1:11" ht="45">
      <c r="A6" s="10" t="s">
        <v>31</v>
      </c>
      <c r="B6" s="11" t="s">
        <v>32</v>
      </c>
      <c r="C6" s="11" t="s">
        <v>33</v>
      </c>
      <c r="D6" s="12" t="s">
        <v>34</v>
      </c>
      <c r="E6" s="12" t="s">
        <v>35</v>
      </c>
      <c r="F6" s="13">
        <v>2</v>
      </c>
      <c r="G6" s="14" t="s">
        <v>16</v>
      </c>
      <c r="H6" s="15">
        <v>4100</v>
      </c>
      <c r="I6" s="15">
        <f t="shared" si="0"/>
        <v>8200</v>
      </c>
      <c r="J6" s="16" t="s">
        <v>17</v>
      </c>
      <c r="K6" s="15">
        <f t="shared" si="1"/>
        <v>9922</v>
      </c>
    </row>
    <row r="7" spans="1:11" ht="22.5" customHeight="1">
      <c r="A7" s="10" t="s">
        <v>36</v>
      </c>
      <c r="B7" s="11" t="s">
        <v>37</v>
      </c>
      <c r="C7" s="11" t="s">
        <v>38</v>
      </c>
      <c r="D7" s="12" t="s">
        <v>25</v>
      </c>
      <c r="E7" s="12" t="s">
        <v>39</v>
      </c>
      <c r="F7" s="13">
        <v>28</v>
      </c>
      <c r="G7" s="14" t="s">
        <v>16</v>
      </c>
      <c r="H7" s="15">
        <v>895</v>
      </c>
      <c r="I7" s="15">
        <f t="shared" si="0"/>
        <v>25060</v>
      </c>
      <c r="J7" s="16" t="s">
        <v>17</v>
      </c>
      <c r="K7" s="15">
        <f t="shared" si="1"/>
        <v>30322.6</v>
      </c>
    </row>
    <row r="8" spans="1:11" ht="75">
      <c r="A8" s="10" t="s">
        <v>40</v>
      </c>
      <c r="B8" s="11" t="s">
        <v>41</v>
      </c>
      <c r="C8" s="11" t="s">
        <v>42</v>
      </c>
      <c r="D8" s="12" t="s">
        <v>43</v>
      </c>
      <c r="E8" s="12" t="s">
        <v>44</v>
      </c>
      <c r="F8" s="13">
        <v>15</v>
      </c>
      <c r="G8" s="14" t="s">
        <v>16</v>
      </c>
      <c r="H8" s="15">
        <v>1590</v>
      </c>
      <c r="I8" s="15">
        <f t="shared" si="0"/>
        <v>23850</v>
      </c>
      <c r="J8" s="16" t="s">
        <v>17</v>
      </c>
      <c r="K8" s="15">
        <f t="shared" si="1"/>
        <v>28858.5</v>
      </c>
    </row>
    <row r="9" spans="1:11" ht="75">
      <c r="A9" s="10" t="s">
        <v>45</v>
      </c>
      <c r="B9" s="11" t="s">
        <v>46</v>
      </c>
      <c r="C9" s="11" t="s">
        <v>47</v>
      </c>
      <c r="D9" s="12" t="s">
        <v>43</v>
      </c>
      <c r="E9" s="12" t="s">
        <v>48</v>
      </c>
      <c r="F9" s="13">
        <v>21</v>
      </c>
      <c r="G9" s="14" t="s">
        <v>16</v>
      </c>
      <c r="H9" s="15">
        <v>6500</v>
      </c>
      <c r="I9" s="15">
        <f t="shared" si="0"/>
        <v>136500</v>
      </c>
      <c r="J9" s="16" t="s">
        <v>17</v>
      </c>
      <c r="K9" s="15">
        <f t="shared" si="1"/>
        <v>165165</v>
      </c>
    </row>
    <row r="10" spans="1:11" ht="105">
      <c r="A10" s="10" t="s">
        <v>49</v>
      </c>
      <c r="B10" s="11" t="s">
        <v>46</v>
      </c>
      <c r="C10" s="11" t="s">
        <v>50</v>
      </c>
      <c r="D10" s="12" t="s">
        <v>43</v>
      </c>
      <c r="E10" s="12" t="s">
        <v>51</v>
      </c>
      <c r="F10" s="13">
        <v>7</v>
      </c>
      <c r="G10" s="14" t="s">
        <v>16</v>
      </c>
      <c r="H10" s="15">
        <v>10500</v>
      </c>
      <c r="I10" s="15">
        <f t="shared" si="0"/>
        <v>73500</v>
      </c>
      <c r="J10" s="16" t="s">
        <v>17</v>
      </c>
      <c r="K10" s="15">
        <f t="shared" si="1"/>
        <v>88935</v>
      </c>
    </row>
    <row r="11" spans="1:11" ht="75">
      <c r="A11" s="10" t="s">
        <v>52</v>
      </c>
      <c r="B11" s="11" t="s">
        <v>53</v>
      </c>
      <c r="C11" s="11" t="s">
        <v>54</v>
      </c>
      <c r="D11" s="12" t="s">
        <v>43</v>
      </c>
      <c r="E11" s="12" t="s">
        <v>55</v>
      </c>
      <c r="F11" s="13">
        <v>2</v>
      </c>
      <c r="G11" s="14" t="s">
        <v>16</v>
      </c>
      <c r="H11" s="15">
        <v>7900</v>
      </c>
      <c r="I11" s="15">
        <f t="shared" si="0"/>
        <v>15800</v>
      </c>
      <c r="J11" s="16" t="s">
        <v>17</v>
      </c>
      <c r="K11" s="15">
        <f t="shared" si="1"/>
        <v>19118</v>
      </c>
    </row>
    <row r="12" spans="1:11" ht="105">
      <c r="A12" s="10" t="s">
        <v>56</v>
      </c>
      <c r="B12" s="11" t="s">
        <v>53</v>
      </c>
      <c r="C12" s="11" t="s">
        <v>57</v>
      </c>
      <c r="D12" s="12" t="s">
        <v>58</v>
      </c>
      <c r="E12" s="12" t="s">
        <v>59</v>
      </c>
      <c r="F12" s="13">
        <v>3</v>
      </c>
      <c r="G12" s="14" t="s">
        <v>16</v>
      </c>
      <c r="H12" s="15">
        <v>16500</v>
      </c>
      <c r="I12" s="15">
        <f t="shared" si="0"/>
        <v>49500</v>
      </c>
      <c r="J12" s="16" t="s">
        <v>17</v>
      </c>
      <c r="K12" s="15">
        <f t="shared" si="1"/>
        <v>59895</v>
      </c>
    </row>
    <row r="13" spans="1:11" ht="75">
      <c r="A13" s="10" t="s">
        <v>60</v>
      </c>
      <c r="B13" s="11" t="s">
        <v>61</v>
      </c>
      <c r="C13" s="11" t="s">
        <v>62</v>
      </c>
      <c r="D13" s="12" t="s">
        <v>43</v>
      </c>
      <c r="E13" s="12" t="s">
        <v>63</v>
      </c>
      <c r="F13" s="13">
        <v>3</v>
      </c>
      <c r="G13" s="14" t="s">
        <v>16</v>
      </c>
      <c r="H13" s="15">
        <v>8000</v>
      </c>
      <c r="I13" s="15">
        <f t="shared" si="0"/>
        <v>24000</v>
      </c>
      <c r="J13" s="16" t="s">
        <v>17</v>
      </c>
      <c r="K13" s="15">
        <f t="shared" si="1"/>
        <v>29040</v>
      </c>
    </row>
    <row r="14" spans="1:11" ht="75">
      <c r="A14" s="10" t="s">
        <v>64</v>
      </c>
      <c r="B14" s="11" t="s">
        <v>65</v>
      </c>
      <c r="C14" s="11" t="s">
        <v>66</v>
      </c>
      <c r="D14" s="12" t="s">
        <v>67</v>
      </c>
      <c r="E14" s="12" t="s">
        <v>68</v>
      </c>
      <c r="F14" s="13">
        <v>1</v>
      </c>
      <c r="G14" s="14" t="s">
        <v>16</v>
      </c>
      <c r="H14" s="15">
        <v>15200</v>
      </c>
      <c r="I14" s="15">
        <f t="shared" si="0"/>
        <v>15200</v>
      </c>
      <c r="J14" s="16" t="s">
        <v>17</v>
      </c>
      <c r="K14" s="15">
        <f t="shared" si="1"/>
        <v>18392</v>
      </c>
    </row>
    <row r="15" spans="1:11" ht="30">
      <c r="A15" s="10" t="s">
        <v>69</v>
      </c>
      <c r="B15" s="11" t="s">
        <v>70</v>
      </c>
      <c r="C15" s="11" t="s">
        <v>71</v>
      </c>
      <c r="D15" s="12" t="s">
        <v>72</v>
      </c>
      <c r="E15" s="12" t="s">
        <v>73</v>
      </c>
      <c r="F15" s="13">
        <v>17</v>
      </c>
      <c r="G15" s="14" t="s">
        <v>16</v>
      </c>
      <c r="H15" s="15">
        <v>2400</v>
      </c>
      <c r="I15" s="15">
        <f t="shared" si="0"/>
        <v>40800</v>
      </c>
      <c r="J15" s="16" t="s">
        <v>17</v>
      </c>
      <c r="K15" s="15">
        <f t="shared" si="1"/>
        <v>49368</v>
      </c>
    </row>
    <row r="16" spans="1:11" ht="30">
      <c r="A16" s="10" t="s">
        <v>74</v>
      </c>
      <c r="B16" s="11" t="s">
        <v>75</v>
      </c>
      <c r="C16" s="11" t="s">
        <v>76</v>
      </c>
      <c r="D16" s="12" t="s">
        <v>72</v>
      </c>
      <c r="E16" s="12" t="s">
        <v>77</v>
      </c>
      <c r="F16" s="13">
        <v>15</v>
      </c>
      <c r="G16" s="14" t="s">
        <v>16</v>
      </c>
      <c r="H16" s="15">
        <v>3900</v>
      </c>
      <c r="I16" s="15">
        <f t="shared" si="0"/>
        <v>58500</v>
      </c>
      <c r="J16" s="16" t="s">
        <v>17</v>
      </c>
      <c r="K16" s="15">
        <f t="shared" si="1"/>
        <v>70785</v>
      </c>
    </row>
    <row r="17" spans="1:11" ht="15">
      <c r="A17" s="10" t="s">
        <v>78</v>
      </c>
      <c r="B17" s="11" t="s">
        <v>79</v>
      </c>
      <c r="C17" s="11" t="s">
        <v>80</v>
      </c>
      <c r="D17" s="12" t="s">
        <v>43</v>
      </c>
      <c r="E17" s="12" t="s">
        <v>81</v>
      </c>
      <c r="F17" s="13">
        <v>23</v>
      </c>
      <c r="G17" s="14" t="s">
        <v>16</v>
      </c>
      <c r="H17" s="15">
        <v>600</v>
      </c>
      <c r="I17" s="15">
        <f t="shared" si="0"/>
        <v>13800</v>
      </c>
      <c r="J17" s="16" t="s">
        <v>17</v>
      </c>
      <c r="K17" s="15">
        <f t="shared" si="1"/>
        <v>16698</v>
      </c>
    </row>
    <row r="18" spans="1:11" ht="45">
      <c r="A18" s="10" t="s">
        <v>82</v>
      </c>
      <c r="B18" s="11" t="s">
        <v>70</v>
      </c>
      <c r="C18" s="11" t="s">
        <v>83</v>
      </c>
      <c r="D18" s="12" t="s">
        <v>72</v>
      </c>
      <c r="E18" s="12" t="s">
        <v>84</v>
      </c>
      <c r="F18" s="13">
        <v>6</v>
      </c>
      <c r="G18" s="14" t="s">
        <v>16</v>
      </c>
      <c r="H18" s="15">
        <v>2800</v>
      </c>
      <c r="I18" s="15">
        <f t="shared" si="0"/>
        <v>16800</v>
      </c>
      <c r="J18" s="16" t="s">
        <v>17</v>
      </c>
      <c r="K18" s="15">
        <f t="shared" si="1"/>
        <v>20328</v>
      </c>
    </row>
    <row r="19" spans="1:11" ht="15">
      <c r="A19" s="10" t="s">
        <v>85</v>
      </c>
      <c r="B19" s="11" t="s">
        <v>86</v>
      </c>
      <c r="C19" s="11" t="s">
        <v>87</v>
      </c>
      <c r="D19" s="12" t="s">
        <v>88</v>
      </c>
      <c r="E19" s="12" t="s">
        <v>89</v>
      </c>
      <c r="F19" s="13">
        <v>9</v>
      </c>
      <c r="G19" s="14" t="s">
        <v>16</v>
      </c>
      <c r="H19" s="15">
        <v>1300</v>
      </c>
      <c r="I19" s="15">
        <f t="shared" si="0"/>
        <v>11700</v>
      </c>
      <c r="J19" s="16" t="s">
        <v>17</v>
      </c>
      <c r="K19" s="15">
        <f t="shared" si="1"/>
        <v>14157</v>
      </c>
    </row>
    <row r="20" spans="1:11" ht="24.75" customHeight="1">
      <c r="A20" s="10" t="s">
        <v>90</v>
      </c>
      <c r="B20" s="11" t="s">
        <v>91</v>
      </c>
      <c r="C20" s="11" t="s">
        <v>92</v>
      </c>
      <c r="D20" s="12" t="s">
        <v>93</v>
      </c>
      <c r="E20" s="12" t="s">
        <v>94</v>
      </c>
      <c r="F20" s="13">
        <v>8</v>
      </c>
      <c r="G20" s="14" t="s">
        <v>16</v>
      </c>
      <c r="H20" s="15">
        <v>121</v>
      </c>
      <c r="I20" s="15">
        <f t="shared" si="0"/>
        <v>968</v>
      </c>
      <c r="J20" s="16" t="s">
        <v>17</v>
      </c>
      <c r="K20" s="15">
        <f t="shared" si="1"/>
        <v>1171.28</v>
      </c>
    </row>
    <row r="21" spans="1:11" ht="67.5" customHeight="1">
      <c r="A21" s="10" t="s">
        <v>95</v>
      </c>
      <c r="B21" s="11" t="s">
        <v>96</v>
      </c>
      <c r="C21" s="11" t="s">
        <v>97</v>
      </c>
      <c r="D21" s="12" t="s">
        <v>98</v>
      </c>
      <c r="E21" s="12" t="s">
        <v>99</v>
      </c>
      <c r="F21" s="13">
        <v>27</v>
      </c>
      <c r="G21" s="14" t="s">
        <v>16</v>
      </c>
      <c r="H21" s="15">
        <v>250</v>
      </c>
      <c r="I21" s="15">
        <f t="shared" si="0"/>
        <v>6750</v>
      </c>
      <c r="J21" s="16" t="s">
        <v>17</v>
      </c>
      <c r="K21" s="15">
        <f t="shared" si="1"/>
        <v>8167.5</v>
      </c>
    </row>
    <row r="22" spans="1:11" ht="15">
      <c r="A22" s="10" t="s">
        <v>100</v>
      </c>
      <c r="B22" s="11" t="s">
        <v>91</v>
      </c>
      <c r="C22" s="11" t="s">
        <v>101</v>
      </c>
      <c r="D22" s="12" t="s">
        <v>102</v>
      </c>
      <c r="E22" s="12" t="s">
        <v>103</v>
      </c>
      <c r="F22" s="13">
        <v>2</v>
      </c>
      <c r="G22" s="14" t="s">
        <v>16</v>
      </c>
      <c r="H22" s="15">
        <v>100</v>
      </c>
      <c r="I22" s="15">
        <f t="shared" si="0"/>
        <v>200</v>
      </c>
      <c r="J22" s="16" t="s">
        <v>17</v>
      </c>
      <c r="K22" s="15">
        <f t="shared" si="1"/>
        <v>242</v>
      </c>
    </row>
    <row r="23" spans="1:11" ht="15">
      <c r="A23" s="10" t="s">
        <v>104</v>
      </c>
      <c r="B23" s="11" t="s">
        <v>91</v>
      </c>
      <c r="C23" s="11" t="s">
        <v>105</v>
      </c>
      <c r="D23" s="12" t="s">
        <v>93</v>
      </c>
      <c r="E23" s="12" t="s">
        <v>94</v>
      </c>
      <c r="F23" s="13">
        <v>44</v>
      </c>
      <c r="G23" s="14" t="s">
        <v>16</v>
      </c>
      <c r="H23" s="15">
        <v>121</v>
      </c>
      <c r="I23" s="15">
        <f t="shared" si="0"/>
        <v>5324</v>
      </c>
      <c r="J23" s="16" t="s">
        <v>17</v>
      </c>
      <c r="K23" s="15">
        <f t="shared" si="1"/>
        <v>6442.04</v>
      </c>
    </row>
    <row r="24" spans="1:11" ht="15">
      <c r="A24" s="10" t="s">
        <v>106</v>
      </c>
      <c r="B24" s="11" t="s">
        <v>91</v>
      </c>
      <c r="C24" s="11" t="s">
        <v>107</v>
      </c>
      <c r="D24" s="12" t="s">
        <v>102</v>
      </c>
      <c r="E24" s="12" t="s">
        <v>108</v>
      </c>
      <c r="F24" s="13">
        <v>2</v>
      </c>
      <c r="G24" s="14" t="s">
        <v>16</v>
      </c>
      <c r="H24" s="15">
        <v>220</v>
      </c>
      <c r="I24" s="15">
        <f t="shared" si="0"/>
        <v>440</v>
      </c>
      <c r="J24" s="16" t="s">
        <v>17</v>
      </c>
      <c r="K24" s="15">
        <f t="shared" si="1"/>
        <v>532.4</v>
      </c>
    </row>
    <row r="25" spans="1:11" ht="15">
      <c r="A25" s="10" t="s">
        <v>109</v>
      </c>
      <c r="B25" s="11" t="s">
        <v>91</v>
      </c>
      <c r="C25" s="11" t="s">
        <v>110</v>
      </c>
      <c r="D25" s="12" t="s">
        <v>93</v>
      </c>
      <c r="E25" s="12" t="s">
        <v>111</v>
      </c>
      <c r="F25" s="13">
        <v>11</v>
      </c>
      <c r="G25" s="14" t="s">
        <v>16</v>
      </c>
      <c r="H25" s="15">
        <v>130</v>
      </c>
      <c r="I25" s="15">
        <f t="shared" si="0"/>
        <v>1430</v>
      </c>
      <c r="J25" s="16" t="s">
        <v>17</v>
      </c>
      <c r="K25" s="15">
        <f t="shared" si="1"/>
        <v>1730.3</v>
      </c>
    </row>
    <row r="26" spans="1:11" ht="15">
      <c r="A26" s="10" t="s">
        <v>112</v>
      </c>
      <c r="B26" s="11" t="s">
        <v>113</v>
      </c>
      <c r="C26" s="11" t="s">
        <v>114</v>
      </c>
      <c r="D26" s="12" t="s">
        <v>102</v>
      </c>
      <c r="E26" s="12" t="s">
        <v>115</v>
      </c>
      <c r="F26" s="13">
        <v>8</v>
      </c>
      <c r="G26" s="14" t="s">
        <v>16</v>
      </c>
      <c r="H26" s="15">
        <v>850</v>
      </c>
      <c r="I26" s="15">
        <f t="shared" si="0"/>
        <v>6800</v>
      </c>
      <c r="J26" s="16" t="s">
        <v>17</v>
      </c>
      <c r="K26" s="15">
        <f t="shared" si="1"/>
        <v>8228</v>
      </c>
    </row>
    <row r="27" spans="1:11" ht="30">
      <c r="A27" s="10" t="s">
        <v>116</v>
      </c>
      <c r="B27" s="11" t="s">
        <v>113</v>
      </c>
      <c r="C27" s="11" t="s">
        <v>117</v>
      </c>
      <c r="D27" s="12" t="s">
        <v>102</v>
      </c>
      <c r="E27" s="12" t="s">
        <v>115</v>
      </c>
      <c r="F27" s="13">
        <v>1</v>
      </c>
      <c r="G27" s="14" t="s">
        <v>16</v>
      </c>
      <c r="H27" s="15">
        <v>850</v>
      </c>
      <c r="I27" s="15">
        <f t="shared" si="0"/>
        <v>850</v>
      </c>
      <c r="J27" s="16" t="s">
        <v>17</v>
      </c>
      <c r="K27" s="15">
        <f t="shared" si="1"/>
        <v>1028.5</v>
      </c>
    </row>
    <row r="28" spans="1:11" ht="15">
      <c r="A28" s="10" t="s">
        <v>118</v>
      </c>
      <c r="B28" s="11" t="s">
        <v>91</v>
      </c>
      <c r="C28" s="11" t="s">
        <v>119</v>
      </c>
      <c r="D28" s="12" t="s">
        <v>102</v>
      </c>
      <c r="E28" s="12" t="s">
        <v>120</v>
      </c>
      <c r="F28" s="13">
        <v>47</v>
      </c>
      <c r="G28" s="14" t="s">
        <v>16</v>
      </c>
      <c r="H28" s="15">
        <v>360</v>
      </c>
      <c r="I28" s="15">
        <f t="shared" si="0"/>
        <v>16920</v>
      </c>
      <c r="J28" s="16" t="s">
        <v>17</v>
      </c>
      <c r="K28" s="15">
        <f t="shared" si="1"/>
        <v>20473.2</v>
      </c>
    </row>
    <row r="29" spans="1:11" ht="15">
      <c r="A29" s="10" t="s">
        <v>121</v>
      </c>
      <c r="B29" s="11" t="s">
        <v>122</v>
      </c>
      <c r="C29" s="11" t="s">
        <v>123</v>
      </c>
      <c r="D29" s="12" t="s">
        <v>93</v>
      </c>
      <c r="E29" s="12" t="s">
        <v>124</v>
      </c>
      <c r="F29" s="13">
        <v>23</v>
      </c>
      <c r="G29" s="14" t="s">
        <v>16</v>
      </c>
      <c r="H29" s="15">
        <v>160</v>
      </c>
      <c r="I29" s="15">
        <f t="shared" si="0"/>
        <v>3680</v>
      </c>
      <c r="J29" s="16" t="s">
        <v>17</v>
      </c>
      <c r="K29" s="15">
        <f t="shared" si="1"/>
        <v>4452.8</v>
      </c>
    </row>
    <row r="30" spans="1:11" ht="15">
      <c r="A30" s="10" t="s">
        <v>125</v>
      </c>
      <c r="B30" s="11" t="s">
        <v>122</v>
      </c>
      <c r="C30" s="11" t="s">
        <v>126</v>
      </c>
      <c r="D30" s="12" t="s">
        <v>102</v>
      </c>
      <c r="E30" s="12" t="s">
        <v>127</v>
      </c>
      <c r="F30" s="13">
        <v>1</v>
      </c>
      <c r="G30" s="14" t="s">
        <v>16</v>
      </c>
      <c r="H30" s="15">
        <v>300</v>
      </c>
      <c r="I30" s="15">
        <f t="shared" si="0"/>
        <v>300</v>
      </c>
      <c r="J30" s="16" t="s">
        <v>17</v>
      </c>
      <c r="K30" s="15">
        <f t="shared" si="1"/>
        <v>363</v>
      </c>
    </row>
    <row r="31" spans="1:11" ht="30">
      <c r="A31" s="10" t="s">
        <v>128</v>
      </c>
      <c r="B31" s="11" t="s">
        <v>129</v>
      </c>
      <c r="C31" s="11" t="s">
        <v>130</v>
      </c>
      <c r="D31" s="12" t="s">
        <v>102</v>
      </c>
      <c r="E31" s="12" t="s">
        <v>131</v>
      </c>
      <c r="F31" s="13">
        <v>25</v>
      </c>
      <c r="G31" s="14" t="s">
        <v>16</v>
      </c>
      <c r="H31" s="15">
        <v>750</v>
      </c>
      <c r="I31" s="15">
        <f t="shared" si="0"/>
        <v>18750</v>
      </c>
      <c r="J31" s="16" t="s">
        <v>17</v>
      </c>
      <c r="K31" s="15">
        <f t="shared" si="1"/>
        <v>22687.5</v>
      </c>
    </row>
    <row r="32" spans="1:11" ht="30">
      <c r="A32" s="10" t="s">
        <v>132</v>
      </c>
      <c r="B32" s="11" t="s">
        <v>133</v>
      </c>
      <c r="C32" s="11" t="s">
        <v>134</v>
      </c>
      <c r="D32" s="12" t="s">
        <v>25</v>
      </c>
      <c r="E32" s="12" t="s">
        <v>39</v>
      </c>
      <c r="F32" s="13">
        <v>24</v>
      </c>
      <c r="G32" s="14" t="s">
        <v>16</v>
      </c>
      <c r="H32" s="15">
        <v>895</v>
      </c>
      <c r="I32" s="15">
        <f t="shared" si="0"/>
        <v>21480</v>
      </c>
      <c r="J32" s="16" t="s">
        <v>17</v>
      </c>
      <c r="K32" s="15">
        <f t="shared" si="1"/>
        <v>25990.8</v>
      </c>
    </row>
    <row r="33" spans="1:11" ht="30">
      <c r="A33" s="10" t="s">
        <v>135</v>
      </c>
      <c r="B33" s="11" t="s">
        <v>136</v>
      </c>
      <c r="C33" s="11" t="s">
        <v>137</v>
      </c>
      <c r="D33" s="12" t="s">
        <v>25</v>
      </c>
      <c r="E33" s="12" t="s">
        <v>138</v>
      </c>
      <c r="F33" s="13">
        <v>5</v>
      </c>
      <c r="G33" s="14" t="s">
        <v>16</v>
      </c>
      <c r="H33" s="15">
        <v>2400</v>
      </c>
      <c r="I33" s="15">
        <f t="shared" si="0"/>
        <v>12000</v>
      </c>
      <c r="J33" s="16" t="s">
        <v>17</v>
      </c>
      <c r="K33" s="15">
        <f t="shared" si="1"/>
        <v>14520</v>
      </c>
    </row>
    <row r="34" spans="1:11" ht="15">
      <c r="A34" s="10" t="s">
        <v>139</v>
      </c>
      <c r="B34" s="11" t="s">
        <v>140</v>
      </c>
      <c r="C34" s="11" t="s">
        <v>141</v>
      </c>
      <c r="D34" s="12" t="s">
        <v>142</v>
      </c>
      <c r="E34" s="12" t="s">
        <v>143</v>
      </c>
      <c r="F34" s="13">
        <v>16</v>
      </c>
      <c r="G34" s="14" t="s">
        <v>16</v>
      </c>
      <c r="H34" s="15">
        <v>990</v>
      </c>
      <c r="I34" s="15">
        <f t="shared" si="0"/>
        <v>15840</v>
      </c>
      <c r="J34" s="16" t="s">
        <v>17</v>
      </c>
      <c r="K34" s="15">
        <f t="shared" si="1"/>
        <v>19166.399999999998</v>
      </c>
    </row>
    <row r="35" spans="1:11" ht="30">
      <c r="A35" s="10" t="s">
        <v>144</v>
      </c>
      <c r="B35" s="11" t="s">
        <v>145</v>
      </c>
      <c r="C35" s="11" t="s">
        <v>146</v>
      </c>
      <c r="D35" s="12" t="s">
        <v>147</v>
      </c>
      <c r="E35" s="12" t="s">
        <v>148</v>
      </c>
      <c r="F35" s="13">
        <v>1</v>
      </c>
      <c r="G35" s="14" t="s">
        <v>16</v>
      </c>
      <c r="H35" s="15">
        <v>1280</v>
      </c>
      <c r="I35" s="15">
        <f t="shared" si="0"/>
        <v>1280</v>
      </c>
      <c r="J35" s="16" t="s">
        <v>17</v>
      </c>
      <c r="K35" s="15">
        <f t="shared" si="1"/>
        <v>1548.8</v>
      </c>
    </row>
    <row r="36" spans="1:11" ht="45">
      <c r="A36" s="10" t="s">
        <v>149</v>
      </c>
      <c r="B36" s="11" t="s">
        <v>150</v>
      </c>
      <c r="C36" s="11" t="s">
        <v>151</v>
      </c>
      <c r="D36" s="12" t="s">
        <v>152</v>
      </c>
      <c r="E36" s="12" t="s">
        <v>153</v>
      </c>
      <c r="F36" s="13">
        <v>12</v>
      </c>
      <c r="G36" s="14" t="s">
        <v>16</v>
      </c>
      <c r="H36" s="15">
        <v>2650</v>
      </c>
      <c r="I36" s="15">
        <f t="shared" si="0"/>
        <v>31800</v>
      </c>
      <c r="J36" s="16" t="s">
        <v>17</v>
      </c>
      <c r="K36" s="15">
        <f t="shared" si="1"/>
        <v>38478</v>
      </c>
    </row>
    <row r="37" spans="1:11" ht="15">
      <c r="A37" s="10" t="s">
        <v>154</v>
      </c>
      <c r="B37" s="11" t="s">
        <v>155</v>
      </c>
      <c r="C37" s="11" t="s">
        <v>156</v>
      </c>
      <c r="D37" s="12" t="s">
        <v>147</v>
      </c>
      <c r="E37" s="12" t="s">
        <v>157</v>
      </c>
      <c r="F37" s="13">
        <v>37</v>
      </c>
      <c r="G37" s="14" t="s">
        <v>16</v>
      </c>
      <c r="H37" s="15">
        <v>140</v>
      </c>
      <c r="I37" s="15">
        <f t="shared" si="0"/>
        <v>5180</v>
      </c>
      <c r="J37" s="16" t="s">
        <v>17</v>
      </c>
      <c r="K37" s="15">
        <f t="shared" si="1"/>
        <v>6267.8</v>
      </c>
    </row>
    <row r="38" spans="1:11" ht="60">
      <c r="A38" s="10" t="s">
        <v>158</v>
      </c>
      <c r="B38" s="11" t="s">
        <v>91</v>
      </c>
      <c r="C38" s="11" t="s">
        <v>159</v>
      </c>
      <c r="D38" s="12" t="s">
        <v>102</v>
      </c>
      <c r="E38" s="12" t="s">
        <v>115</v>
      </c>
      <c r="F38" s="13">
        <v>12</v>
      </c>
      <c r="G38" s="14" t="s">
        <v>16</v>
      </c>
      <c r="H38" s="15">
        <v>850</v>
      </c>
      <c r="I38" s="15">
        <f t="shared" si="0"/>
        <v>10200</v>
      </c>
      <c r="J38" s="16" t="s">
        <v>17</v>
      </c>
      <c r="K38" s="15">
        <f t="shared" si="1"/>
        <v>12342</v>
      </c>
    </row>
    <row r="39" spans="1:11" ht="45">
      <c r="A39" s="10" t="s">
        <v>160</v>
      </c>
      <c r="B39" s="11" t="s">
        <v>161</v>
      </c>
      <c r="C39" s="11" t="s">
        <v>162</v>
      </c>
      <c r="D39" s="12" t="s">
        <v>25</v>
      </c>
      <c r="E39" s="12" t="s">
        <v>163</v>
      </c>
      <c r="F39" s="13">
        <v>5</v>
      </c>
      <c r="G39" s="14" t="s">
        <v>16</v>
      </c>
      <c r="H39" s="15">
        <v>550</v>
      </c>
      <c r="I39" s="15">
        <f t="shared" si="0"/>
        <v>2750</v>
      </c>
      <c r="J39" s="16" t="s">
        <v>17</v>
      </c>
      <c r="K39" s="15">
        <f t="shared" si="1"/>
        <v>3327.5</v>
      </c>
    </row>
    <row r="40" spans="1:11" ht="90">
      <c r="A40" s="10" t="s">
        <v>164</v>
      </c>
      <c r="B40" s="11" t="s">
        <v>165</v>
      </c>
      <c r="C40" s="11" t="s">
        <v>166</v>
      </c>
      <c r="D40" s="12" t="s">
        <v>142</v>
      </c>
      <c r="E40" s="12" t="s">
        <v>167</v>
      </c>
      <c r="F40" s="13">
        <v>63</v>
      </c>
      <c r="G40" s="14" t="s">
        <v>16</v>
      </c>
      <c r="H40" s="15">
        <v>160</v>
      </c>
      <c r="I40" s="15">
        <f t="shared" si="0"/>
        <v>10080</v>
      </c>
      <c r="J40" s="16" t="s">
        <v>17</v>
      </c>
      <c r="K40" s="15">
        <f t="shared" si="1"/>
        <v>12196.8</v>
      </c>
    </row>
    <row r="41" spans="1:11" ht="30">
      <c r="A41" s="10" t="s">
        <v>168</v>
      </c>
      <c r="B41" s="11" t="s">
        <v>169</v>
      </c>
      <c r="C41" s="11" t="s">
        <v>169</v>
      </c>
      <c r="D41" s="12" t="s">
        <v>102</v>
      </c>
      <c r="E41" s="12" t="s">
        <v>170</v>
      </c>
      <c r="F41" s="13">
        <v>35</v>
      </c>
      <c r="G41" s="14" t="s">
        <v>16</v>
      </c>
      <c r="H41" s="15">
        <v>66</v>
      </c>
      <c r="I41" s="15">
        <f t="shared" si="0"/>
        <v>2310</v>
      </c>
      <c r="J41" s="16" t="s">
        <v>17</v>
      </c>
      <c r="K41" s="15">
        <f t="shared" si="1"/>
        <v>2795.1</v>
      </c>
    </row>
    <row r="42" spans="1:11" ht="60">
      <c r="A42" s="10" t="s">
        <v>171</v>
      </c>
      <c r="B42" s="11" t="s">
        <v>129</v>
      </c>
      <c r="C42" s="11" t="s">
        <v>172</v>
      </c>
      <c r="D42" s="12" t="s">
        <v>102</v>
      </c>
      <c r="E42" s="12" t="s">
        <v>108</v>
      </c>
      <c r="F42" s="13">
        <v>2</v>
      </c>
      <c r="G42" s="14" t="s">
        <v>16</v>
      </c>
      <c r="H42" s="15">
        <v>220</v>
      </c>
      <c r="I42" s="15">
        <f t="shared" si="0"/>
        <v>440</v>
      </c>
      <c r="J42" s="16" t="s">
        <v>17</v>
      </c>
      <c r="K42" s="15">
        <f t="shared" si="1"/>
        <v>532.4</v>
      </c>
    </row>
    <row r="43" spans="1:11" ht="60">
      <c r="A43" s="10" t="s">
        <v>173</v>
      </c>
      <c r="B43" s="11" t="s">
        <v>70</v>
      </c>
      <c r="C43" s="11" t="s">
        <v>174</v>
      </c>
      <c r="D43" s="12" t="s">
        <v>175</v>
      </c>
      <c r="E43" s="12" t="s">
        <v>176</v>
      </c>
      <c r="F43" s="13">
        <v>3</v>
      </c>
      <c r="G43" s="14" t="s">
        <v>16</v>
      </c>
      <c r="H43" s="15">
        <v>2200</v>
      </c>
      <c r="I43" s="15">
        <f t="shared" si="0"/>
        <v>6600</v>
      </c>
      <c r="J43" s="16" t="s">
        <v>17</v>
      </c>
      <c r="K43" s="15">
        <f t="shared" si="1"/>
        <v>7986</v>
      </c>
    </row>
    <row r="44" spans="1:11" ht="45">
      <c r="A44" s="10" t="s">
        <v>177</v>
      </c>
      <c r="B44" s="11" t="s">
        <v>178</v>
      </c>
      <c r="C44" s="11" t="s">
        <v>179</v>
      </c>
      <c r="D44" s="12" t="s">
        <v>152</v>
      </c>
      <c r="E44" s="12" t="s">
        <v>180</v>
      </c>
      <c r="F44" s="13">
        <v>4</v>
      </c>
      <c r="G44" s="14" t="s">
        <v>16</v>
      </c>
      <c r="H44" s="15">
        <v>2882</v>
      </c>
      <c r="I44" s="15">
        <f t="shared" si="0"/>
        <v>11528</v>
      </c>
      <c r="J44" s="16" t="s">
        <v>17</v>
      </c>
      <c r="K44" s="15">
        <f t="shared" si="1"/>
        <v>13948.88</v>
      </c>
    </row>
    <row r="45" spans="1:11" ht="15">
      <c r="A45" s="10" t="s">
        <v>181</v>
      </c>
      <c r="B45" s="11" t="s">
        <v>182</v>
      </c>
      <c r="C45" s="11" t="s">
        <v>183</v>
      </c>
      <c r="D45" s="12" t="s">
        <v>25</v>
      </c>
      <c r="E45" s="12" t="s">
        <v>184</v>
      </c>
      <c r="F45" s="13">
        <v>21</v>
      </c>
      <c r="G45" s="14" t="s">
        <v>16</v>
      </c>
      <c r="H45" s="15">
        <v>150</v>
      </c>
      <c r="I45" s="15">
        <f t="shared" si="0"/>
        <v>3150</v>
      </c>
      <c r="J45" s="16" t="s">
        <v>17</v>
      </c>
      <c r="K45" s="15">
        <f t="shared" si="1"/>
        <v>3811.5</v>
      </c>
    </row>
    <row r="46" spans="1:11" ht="30">
      <c r="A46" s="10" t="s">
        <v>185</v>
      </c>
      <c r="B46" s="11" t="s">
        <v>186</v>
      </c>
      <c r="C46" s="11" t="s">
        <v>187</v>
      </c>
      <c r="D46" s="12" t="s">
        <v>25</v>
      </c>
      <c r="E46" s="12" t="s">
        <v>188</v>
      </c>
      <c r="F46" s="13">
        <v>1</v>
      </c>
      <c r="G46" s="14" t="s">
        <v>16</v>
      </c>
      <c r="H46" s="15">
        <v>2800</v>
      </c>
      <c r="I46" s="15">
        <f t="shared" si="0"/>
        <v>2800</v>
      </c>
      <c r="J46" s="16" t="s">
        <v>17</v>
      </c>
      <c r="K46" s="15">
        <f t="shared" si="1"/>
        <v>3388</v>
      </c>
    </row>
    <row r="47" spans="1:11" ht="30">
      <c r="A47" s="10" t="s">
        <v>189</v>
      </c>
      <c r="B47" s="11" t="s">
        <v>190</v>
      </c>
      <c r="C47" s="11" t="s">
        <v>191</v>
      </c>
      <c r="D47" s="12" t="s">
        <v>25</v>
      </c>
      <c r="E47" s="12" t="s">
        <v>192</v>
      </c>
      <c r="F47" s="13">
        <v>1</v>
      </c>
      <c r="G47" s="14" t="s">
        <v>16</v>
      </c>
      <c r="H47" s="15">
        <v>2320</v>
      </c>
      <c r="I47" s="15">
        <f t="shared" si="0"/>
        <v>2320</v>
      </c>
      <c r="J47" s="16" t="s">
        <v>17</v>
      </c>
      <c r="K47" s="15">
        <f t="shared" si="1"/>
        <v>2807.2</v>
      </c>
    </row>
    <row r="48" spans="1:11" ht="15">
      <c r="A48" s="17"/>
      <c r="B48" s="18" t="s">
        <v>193</v>
      </c>
      <c r="C48" s="18"/>
      <c r="D48" s="19"/>
      <c r="E48" s="19"/>
      <c r="F48" s="20">
        <f>SUM(F2:F47)</f>
        <v>1825</v>
      </c>
      <c r="G48" s="21"/>
      <c r="H48" s="21"/>
      <c r="I48" s="22">
        <f>SUM(I2:I47)</f>
        <v>848000</v>
      </c>
      <c r="J48" s="21"/>
      <c r="K48" s="22">
        <f>SUM(K2:K47)</f>
        <v>1026080.0000000003</v>
      </c>
    </row>
  </sheetData>
  <sheetProtection selectLockedCells="1" selectUnlockedCells="1"/>
  <printOptions/>
  <pageMargins left="0.7" right="0.7" top="0.7875" bottom="0.7875" header="0.3" footer="0.5118055555555555"/>
  <pageSetup fitToHeight="0" fitToWidth="1" horizontalDpi="600" verticalDpi="600" orientation="landscape" paperSize="9" scale="58" r:id="rId1"/>
  <headerFooter alignWithMargins="0">
    <oddHeader>&amp;R&amp;"Calibri,Obyčejné"&amp;11Příloha č. 1 ke KS - kancelářská technika
DNS 2/2016
pčet stránek :3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Holá Alena</dc:creator>
  <cp:keywords/>
  <dc:description/>
  <cp:lastModifiedBy>MVCR</cp:lastModifiedBy>
  <cp:lastPrinted>2016-05-23T11:16:41Z</cp:lastPrinted>
  <dcterms:created xsi:type="dcterms:W3CDTF">2016-05-23T12:13:41Z</dcterms:created>
  <dcterms:modified xsi:type="dcterms:W3CDTF">2016-05-23T12:13:41Z</dcterms:modified>
  <cp:category/>
  <cp:version/>
  <cp:contentType/>
  <cp:contentStatus/>
</cp:coreProperties>
</file>