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<sst xmlns="http://schemas.openxmlformats.org/spreadsheetml/2006/main" count="166" uniqueCount="93">
  <si>
    <t xml:space="preserve">Objemy služeb a specifikace cen </t>
  </si>
  <si>
    <t>A.</t>
  </si>
  <si>
    <t>Druh požadovaných služeb</t>
  </si>
  <si>
    <t>Měsíční provoz hovorného za měsíc v min.</t>
  </si>
  <si>
    <t>Jednotka</t>
  </si>
  <si>
    <t>Cena / jednotka</t>
  </si>
  <si>
    <t>Maximální přípustná  Cena / jednotka</t>
  </si>
  <si>
    <t>Předpokládaný počet jednotek</t>
  </si>
  <si>
    <t>Cena bez DPH</t>
  </si>
  <si>
    <t xml:space="preserve"> DPH</t>
  </si>
  <si>
    <t>Cena vč. DPH</t>
  </si>
  <si>
    <t>(v Kč bez DPH)</t>
  </si>
  <si>
    <t>za měsíc</t>
  </si>
  <si>
    <t>za 1 prům. měsíc</t>
  </si>
  <si>
    <t>(v %)</t>
  </si>
  <si>
    <t>1.</t>
  </si>
  <si>
    <t>Tarif neomezené volání a neomezený počet SMS ve vnitrostátní síti</t>
  </si>
  <si>
    <t>» měsíční paušál s neomezeným vnitrostátním provozem</t>
  </si>
  <si>
    <t>1 SIM</t>
  </si>
  <si>
    <t>2.</t>
  </si>
  <si>
    <t>Tarif bez volných minut a SMS</t>
  </si>
  <si>
    <t>» měsíční paušál bez volných minut a SMS zpráv</t>
  </si>
  <si>
    <t>Vnitrostátní odchozí hovory k tarifu bez volných minut a SMS</t>
  </si>
  <si>
    <t>do všech mobilních a pevných sítí v rámci ČR</t>
  </si>
  <si>
    <t>1 minuta</t>
  </si>
  <si>
    <t>» volání do hlasové schránky</t>
  </si>
  <si>
    <t>3.</t>
  </si>
  <si>
    <t>Služby SMS, MMS</t>
  </si>
  <si>
    <t>» odeslání 1 SMS zprávy do všech mobilních sítí v rámci ČR</t>
  </si>
  <si>
    <t>1 SMS</t>
  </si>
  <si>
    <t>» odeslání 1 MMS zprávy do všech mobilních sítí v rámci ČR</t>
  </si>
  <si>
    <t>1 MMS</t>
  </si>
  <si>
    <t>4.</t>
  </si>
  <si>
    <t>Neomezený datový tarif bez FUP pro mobilní zařízení</t>
  </si>
  <si>
    <t>» aktivační poplatek za službu veřejná statická IP adresa *</t>
  </si>
  <si>
    <t xml:space="preserve">» měsíční poplatek za službu veřejná statická IP adresa </t>
  </si>
  <si>
    <t>5.</t>
  </si>
  <si>
    <t>APN</t>
  </si>
  <si>
    <t>» aktivační poplatek za vytvoření APN typu Intranet 100Mb/s *</t>
  </si>
  <si>
    <t>1 APN</t>
  </si>
  <si>
    <t>» APN typu Intranet - měsíční poplatek za APN včetně základních 100Mb/s</t>
  </si>
  <si>
    <t>» APN typu Intranet - poplatek za bandwidth k zadavateli ( za každých dalších 100Mbit)</t>
  </si>
  <si>
    <t>1 Linka</t>
  </si>
  <si>
    <t>6.</t>
  </si>
  <si>
    <t>Datový tarif pro M2M zařízení zadavatelů s limitem 100 MB měsíčně</t>
  </si>
  <si>
    <t>» měsíční paušál  pro omezený datový tarif  do 100 MB včetně APN</t>
  </si>
  <si>
    <t>7.</t>
  </si>
  <si>
    <t>Služba hromadného rozesílání SMS</t>
  </si>
  <si>
    <t>» měs. poplatek za tarif pro hromadné rozesílání SMS zpráv</t>
  </si>
  <si>
    <t>1 instalace</t>
  </si>
  <si>
    <t>» odeslání 1 SMS zprávy z aplikace do všech mobilních sítí v rámci ČR</t>
  </si>
  <si>
    <t>» odeslání 1 SMS zprávy na pevnou linku</t>
  </si>
  <si>
    <t>8.</t>
  </si>
  <si>
    <t>Mezinárodní volání</t>
  </si>
  <si>
    <t>Zóna 1: Členské státy EU</t>
  </si>
  <si>
    <t>» mezinárodní volání</t>
  </si>
  <si>
    <t>» mezinárodní SMS zpráva</t>
  </si>
  <si>
    <t>» mezinárodní MMS zpráva</t>
  </si>
  <si>
    <t xml:space="preserve">Zóna 2: Evropa ( mimo EU ) </t>
  </si>
  <si>
    <t>Zóna 3: ostatní státy</t>
  </si>
  <si>
    <t>9.</t>
  </si>
  <si>
    <t>Roamingové volání</t>
  </si>
  <si>
    <t>» odchozí hovor</t>
  </si>
  <si>
    <t>» příchozí hovor</t>
  </si>
  <si>
    <t>» SMS zpráva v roamingu</t>
  </si>
  <si>
    <t>» MMS zpráva v roamingu</t>
  </si>
  <si>
    <t>» datové služby 1MB</t>
  </si>
  <si>
    <t>» datové služby 200MB</t>
  </si>
  <si>
    <t>» datové služby 500MB</t>
  </si>
  <si>
    <t>» datové služby 1GB</t>
  </si>
  <si>
    <t>10.</t>
  </si>
  <si>
    <t>Volání se sdílenými náklady</t>
  </si>
  <si>
    <t>» volání na linku se sdílenými náklady tzv. modrá linka</t>
  </si>
  <si>
    <t>11.</t>
  </si>
  <si>
    <t>Volání na univerzální přístupové číslo</t>
  </si>
  <si>
    <t>» volání v rámci univerzálního přístupového čísla tzv. bílá linka</t>
  </si>
  <si>
    <t>12.</t>
  </si>
  <si>
    <t>Volání na služby 1180, 1181 a 1188</t>
  </si>
  <si>
    <t>» volání v rámci čísel se zvláštními sazbami a zvýšeným tarifem</t>
  </si>
  <si>
    <t>13.</t>
  </si>
  <si>
    <t xml:space="preserve">Nasazení mobilní základnové stanice </t>
  </si>
  <si>
    <t>cena zahrnuje dopravu,oživení,provoz a deinstalaci</t>
  </si>
  <si>
    <t>1 den</t>
  </si>
  <si>
    <t>NABÍDKOVÁ CENA ZA JEDEN MĚSÍC BEZ  DPH</t>
  </si>
  <si>
    <t>NABÍDKOVÁ CENA ZA JEDEN MĚSÍC VČETNĚ DPH</t>
  </si>
  <si>
    <t>NABÍDKOVÁ CENA ZA CELOU DOBU PLNĚNÍ (48 měsíců) BEZ DPH</t>
  </si>
  <si>
    <t>NABÍDKOVÁ CENA ZA CELOU DOBU PLNĚNÍ (48 měsíců) VČETNĚ DPH</t>
  </si>
  <si>
    <t>Uchazeč vyplní či upraví pouze modře označené buňky, obsah a vzorce ostatních buněk nelze upravovat.</t>
  </si>
  <si>
    <t xml:space="preserve">Uchazeč veškeré poskytované slevy či bonusy započte do jednotkových cen uvedených ve sloupci "E" (modře označené buňky). </t>
  </si>
  <si>
    <t>Uchazeč není oprávněn stanovovat jakékoliv podmínky či požadavky pro dodržení jím nabídnutých cen.</t>
  </si>
  <si>
    <t xml:space="preserve">Uchazeč je oprávněn uvést u některých dílčích cen v této tabulce hodnotu 0,-Kč. V takovém případě se má za to, že se uchazeč danou službu zavazuje zadavateli za tuto cenu poskytovat
po celou dobu trvání rámcové smlouvy. </t>
  </si>
  <si>
    <t>* takto označené položky jsou aktivační poplatky, které jsou do celkového součtu služeb počítány jako jednorázový náklad</t>
  </si>
  <si>
    <t>Příloha č. 3 ZD MV-163798-2/VZ-2015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</si>
</sst>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Protection="1">
      <protection locked="0"/>
    </xf>
    <xf numFmtId="0" fontId="2" fillId="0" borderId="0" xfId="0" applyFont="1"/>
    <xf numFmtId="0" fontId="4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/>
      <protection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6" fillId="2" borderId="1" xfId="0" applyFont="1" applyFill="1" applyBorder="1" applyAlignment="1" applyProtection="1">
      <alignment horizontal="center" wrapText="1"/>
      <protection/>
    </xf>
    <xf numFmtId="0" fontId="6" fillId="2" borderId="1" xfId="0" applyFont="1" applyFill="1" applyBorder="1" applyAlignment="1" applyProtection="1">
      <alignment horizontal="center"/>
      <protection/>
    </xf>
    <xf numFmtId="49" fontId="6" fillId="2" borderId="2" xfId="0" applyNumberFormat="1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8" fillId="2" borderId="3" xfId="0" applyFont="1" applyFill="1" applyBorder="1" applyProtection="1">
      <protection/>
    </xf>
    <xf numFmtId="0" fontId="0" fillId="0" borderId="4" xfId="0" applyBorder="1"/>
    <xf numFmtId="49" fontId="9" fillId="0" borderId="5" xfId="0" applyNumberFormat="1" applyFont="1" applyFill="1" applyBorder="1" applyProtection="1">
      <protection/>
    </xf>
    <xf numFmtId="49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44" fontId="9" fillId="3" borderId="6" xfId="0" applyNumberFormat="1" applyFont="1" applyFill="1" applyBorder="1" applyAlignment="1" applyProtection="1">
      <alignment horizontal="center"/>
      <protection locked="0"/>
    </xf>
    <xf numFmtId="44" fontId="9" fillId="4" borderId="6" xfId="0" applyNumberFormat="1" applyFont="1" applyFill="1" applyBorder="1" applyAlignment="1" applyProtection="1">
      <alignment horizontal="center"/>
      <protection hidden="1"/>
    </xf>
    <xf numFmtId="3" fontId="9" fillId="0" borderId="7" xfId="0" applyNumberFormat="1" applyFont="1" applyFill="1" applyBorder="1" applyAlignment="1" applyProtection="1">
      <alignment horizontal="right"/>
      <protection/>
    </xf>
    <xf numFmtId="164" fontId="9" fillId="0" borderId="6" xfId="0" applyNumberFormat="1" applyFont="1" applyFill="1" applyBorder="1" applyAlignment="1" applyProtection="1">
      <alignment horizontal="right"/>
      <protection/>
    </xf>
    <xf numFmtId="0" fontId="9" fillId="0" borderId="6" xfId="0" applyFont="1" applyFill="1" applyBorder="1" applyAlignment="1" applyProtection="1">
      <alignment horizontal="center"/>
      <protection hidden="1"/>
    </xf>
    <xf numFmtId="164" fontId="9" fillId="0" borderId="8" xfId="0" applyNumberFormat="1" applyFont="1" applyFill="1" applyBorder="1" applyAlignment="1" applyProtection="1">
      <alignment horizontal="right"/>
      <protection/>
    </xf>
    <xf numFmtId="0" fontId="0" fillId="0" borderId="1" xfId="0" applyBorder="1"/>
    <xf numFmtId="49" fontId="9" fillId="0" borderId="4" xfId="0" applyNumberFormat="1" applyFont="1" applyFill="1" applyBorder="1" applyProtection="1"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4" fontId="9" fillId="3" borderId="10" xfId="0" applyNumberFormat="1" applyFont="1" applyFill="1" applyBorder="1" applyAlignment="1" applyProtection="1">
      <alignment horizontal="center"/>
      <protection locked="0"/>
    </xf>
    <xf numFmtId="44" fontId="9" fillId="4" borderId="10" xfId="0" applyNumberFormat="1" applyFont="1" applyFill="1" applyBorder="1" applyAlignment="1" applyProtection="1">
      <alignment horizontal="center"/>
      <protection hidden="1"/>
    </xf>
    <xf numFmtId="164" fontId="9" fillId="0" borderId="9" xfId="0" applyNumberFormat="1" applyFont="1" applyFill="1" applyBorder="1" applyAlignment="1" applyProtection="1">
      <alignment horizontal="right"/>
      <protection/>
    </xf>
    <xf numFmtId="0" fontId="9" fillId="0" borderId="9" xfId="0" applyFont="1" applyFill="1" applyBorder="1" applyAlignment="1" applyProtection="1">
      <alignment horizontal="center"/>
      <protection hidden="1"/>
    </xf>
    <xf numFmtId="0" fontId="0" fillId="0" borderId="11" xfId="0" applyBorder="1"/>
    <xf numFmtId="0" fontId="8" fillId="2" borderId="12" xfId="0" applyFont="1" applyFill="1" applyBorder="1" applyAlignment="1" applyProtection="1">
      <alignment wrapText="1"/>
      <protection/>
    </xf>
    <xf numFmtId="0" fontId="8" fillId="2" borderId="13" xfId="0" applyFont="1" applyFill="1" applyBorder="1" applyAlignment="1" applyProtection="1">
      <alignment horizontal="center" vertical="center" wrapText="1"/>
      <protection/>
    </xf>
    <xf numFmtId="0" fontId="8" fillId="2" borderId="14" xfId="0" applyFont="1" applyFill="1" applyBorder="1" applyAlignment="1" applyProtection="1">
      <alignment horizontal="center"/>
      <protection/>
    </xf>
    <xf numFmtId="0" fontId="8" fillId="2" borderId="15" xfId="0" applyFont="1" applyFill="1" applyBorder="1" applyAlignment="1" applyProtection="1">
      <alignment horizont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164" fontId="9" fillId="0" borderId="17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center"/>
      <protection hidden="1"/>
    </xf>
    <xf numFmtId="0" fontId="0" fillId="0" borderId="2" xfId="0" applyBorder="1"/>
    <xf numFmtId="49" fontId="9" fillId="0" borderId="18" xfId="0" applyNumberFormat="1" applyFont="1" applyFill="1" applyBorder="1" applyProtection="1">
      <protection/>
    </xf>
    <xf numFmtId="49" fontId="10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/>
      <protection hidden="1"/>
    </xf>
    <xf numFmtId="164" fontId="9" fillId="0" borderId="20" xfId="0" applyNumberFormat="1" applyFont="1" applyFill="1" applyBorder="1" applyAlignment="1" applyProtection="1">
      <alignment horizontal="right"/>
      <protection/>
    </xf>
    <xf numFmtId="49" fontId="8" fillId="2" borderId="3" xfId="0" applyNumberFormat="1" applyFont="1" applyFill="1" applyBorder="1" applyProtection="1">
      <protection/>
    </xf>
    <xf numFmtId="0" fontId="0" fillId="0" borderId="21" xfId="0" applyBorder="1"/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44" fontId="9" fillId="3" borderId="22" xfId="0" applyNumberFormat="1" applyFont="1" applyFill="1" applyBorder="1" applyAlignment="1" applyProtection="1">
      <alignment horizontal="center"/>
      <protection locked="0"/>
    </xf>
    <xf numFmtId="44" fontId="9" fillId="4" borderId="22" xfId="0" applyNumberFormat="1" applyFont="1" applyFill="1" applyBorder="1" applyAlignment="1" applyProtection="1">
      <alignment horizontal="center"/>
      <protection hidden="1"/>
    </xf>
    <xf numFmtId="3" fontId="9" fillId="0" borderId="22" xfId="0" applyNumberFormat="1" applyFont="1" applyFill="1" applyBorder="1" applyAlignment="1" applyProtection="1">
      <alignment horizontal="right"/>
      <protection/>
    </xf>
    <xf numFmtId="0" fontId="9" fillId="0" borderId="22" xfId="0" applyFont="1" applyFill="1" applyBorder="1" applyAlignment="1" applyProtection="1">
      <alignment horizontal="center"/>
      <protection hidden="1"/>
    </xf>
    <xf numFmtId="0" fontId="0" fillId="0" borderId="24" xfId="0" applyBorder="1"/>
    <xf numFmtId="49" fontId="9" fillId="0" borderId="25" xfId="0" applyNumberFormat="1" applyFont="1" applyFill="1" applyBorder="1" applyProtection="1"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3" fontId="9" fillId="0" borderId="26" xfId="0" applyNumberFormat="1" applyFont="1" applyFill="1" applyBorder="1" applyAlignment="1" applyProtection="1">
      <alignment horizontal="right"/>
      <protection/>
    </xf>
    <xf numFmtId="164" fontId="9" fillId="0" borderId="28" xfId="0" applyNumberFormat="1" applyFont="1" applyFill="1" applyBorder="1" applyAlignment="1" applyProtection="1">
      <alignment horizontal="right"/>
      <protection/>
    </xf>
    <xf numFmtId="0" fontId="9" fillId="0" borderId="26" xfId="0" applyFont="1" applyFill="1" applyBorder="1" applyAlignment="1" applyProtection="1">
      <alignment horizontal="center"/>
      <protection hidden="1"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0" fontId="9" fillId="0" borderId="17" xfId="0" applyFont="1" applyFill="1" applyBorder="1" applyAlignment="1" applyProtection="1">
      <alignment horizontal="center"/>
      <protection hidden="1"/>
    </xf>
    <xf numFmtId="49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right"/>
      <protection/>
    </xf>
    <xf numFmtId="164" fontId="9" fillId="0" borderId="29" xfId="0" applyNumberFormat="1" applyFont="1" applyFill="1" applyBorder="1" applyAlignment="1" applyProtection="1">
      <alignment horizontal="right"/>
      <protection/>
    </xf>
    <xf numFmtId="0" fontId="9" fillId="0" borderId="7" xfId="0" applyFont="1" applyFill="1" applyBorder="1" applyAlignment="1" applyProtection="1">
      <alignment horizontal="right"/>
      <protection/>
    </xf>
    <xf numFmtId="164" fontId="9" fillId="0" borderId="30" xfId="0" applyNumberFormat="1" applyFont="1" applyFill="1" applyBorder="1" applyAlignment="1" applyProtection="1">
      <alignment horizontal="right"/>
      <protection/>
    </xf>
    <xf numFmtId="0" fontId="8" fillId="2" borderId="1" xfId="0" applyFont="1" applyFill="1" applyBorder="1" applyProtection="1">
      <protection/>
    </xf>
    <xf numFmtId="44" fontId="9" fillId="3" borderId="17" xfId="0" applyNumberFormat="1" applyFont="1" applyFill="1" applyBorder="1" applyAlignment="1" applyProtection="1">
      <alignment horizontal="center"/>
      <protection locked="0"/>
    </xf>
    <xf numFmtId="44" fontId="9" fillId="4" borderId="17" xfId="0" applyNumberFormat="1" applyFont="1" applyFill="1" applyBorder="1" applyAlignment="1" applyProtection="1">
      <alignment horizontal="center"/>
      <protection hidden="1"/>
    </xf>
    <xf numFmtId="49" fontId="9" fillId="0" borderId="18" xfId="0" applyNumberFormat="1" applyFont="1" applyFill="1" applyBorder="1" applyAlignment="1" applyProtection="1">
      <alignment wrapText="1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Protection="1">
      <protection/>
    </xf>
    <xf numFmtId="44" fontId="9" fillId="4" borderId="17" xfId="0" applyNumberFormat="1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right"/>
      <protection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5" borderId="16" xfId="0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 horizontal="right"/>
      <protection/>
    </xf>
    <xf numFmtId="44" fontId="9" fillId="3" borderId="7" xfId="0" applyNumberFormat="1" applyFont="1" applyFill="1" applyBorder="1" applyAlignment="1" applyProtection="1">
      <alignment horizontal="center"/>
      <protection locked="0"/>
    </xf>
    <xf numFmtId="44" fontId="9" fillId="4" borderId="7" xfId="0" applyNumberFormat="1" applyFont="1" applyFill="1" applyBorder="1" applyAlignment="1" applyProtection="1">
      <alignment horizontal="center"/>
      <protection hidden="1"/>
    </xf>
    <xf numFmtId="49" fontId="8" fillId="6" borderId="12" xfId="0" applyNumberFormat="1" applyFont="1" applyFill="1" applyBorder="1" applyProtection="1">
      <protection/>
    </xf>
    <xf numFmtId="49" fontId="8" fillId="6" borderId="13" xfId="0" applyNumberFormat="1" applyFont="1" applyFill="1" applyBorder="1" applyAlignment="1" applyProtection="1">
      <alignment horizontal="center" vertical="center"/>
      <protection/>
    </xf>
    <xf numFmtId="0" fontId="8" fillId="6" borderId="14" xfId="0" applyFont="1" applyFill="1" applyBorder="1" applyAlignment="1" applyProtection="1">
      <alignment horizontal="center"/>
      <protection/>
    </xf>
    <xf numFmtId="49" fontId="8" fillId="6" borderId="14" xfId="0" applyNumberFormat="1" applyFont="1" applyFill="1" applyBorder="1" applyAlignment="1" applyProtection="1">
      <alignment horizontal="center"/>
      <protection/>
    </xf>
    <xf numFmtId="0" fontId="8" fillId="6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3" fontId="9" fillId="5" borderId="7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164" fontId="9" fillId="0" borderId="7" xfId="0" applyNumberFormat="1" applyFont="1" applyFill="1" applyBorder="1" applyAlignment="1" applyProtection="1">
      <alignment horizontal="right"/>
      <protection/>
    </xf>
    <xf numFmtId="49" fontId="8" fillId="2" borderId="12" xfId="0" applyNumberFormat="1" applyFont="1" applyFill="1" applyBorder="1" applyProtection="1">
      <protection/>
    </xf>
    <xf numFmtId="49" fontId="8" fillId="2" borderId="13" xfId="0" applyNumberFormat="1" applyFont="1" applyFill="1" applyBorder="1" applyAlignment="1" applyProtection="1">
      <alignment horizontal="center" vertical="center"/>
      <protection/>
    </xf>
    <xf numFmtId="49" fontId="8" fillId="2" borderId="14" xfId="0" applyNumberFormat="1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5" borderId="10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5" borderId="7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44" fontId="9" fillId="4" borderId="9" xfId="0" applyNumberFormat="1" applyFont="1" applyFill="1" applyBorder="1" applyAlignment="1" applyProtection="1">
      <alignment horizontal="center"/>
      <protection hidden="1"/>
    </xf>
    <xf numFmtId="3" fontId="9" fillId="0" borderId="28" xfId="0" applyNumberFormat="1" applyFont="1" applyFill="1" applyBorder="1" applyAlignment="1" applyProtection="1">
      <alignment horizontal="right"/>
      <protection/>
    </xf>
    <xf numFmtId="0" fontId="9" fillId="0" borderId="28" xfId="0" applyFont="1" applyFill="1" applyBorder="1" applyAlignment="1" applyProtection="1">
      <alignment horizontal="center"/>
      <protection hidden="1"/>
    </xf>
    <xf numFmtId="0" fontId="0" fillId="0" borderId="3" xfId="0" applyBorder="1"/>
    <xf numFmtId="0" fontId="1" fillId="0" borderId="0" xfId="0" applyFont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/>
      <protection/>
    </xf>
    <xf numFmtId="44" fontId="9" fillId="3" borderId="0" xfId="0" applyNumberFormat="1" applyFont="1" applyFill="1" applyBorder="1" applyAlignment="1" applyProtection="1">
      <alignment horizontal="center"/>
      <protection locked="0"/>
    </xf>
    <xf numFmtId="3" fontId="9" fillId="0" borderId="9" xfId="0" applyNumberFormat="1" applyFont="1" applyFill="1" applyBorder="1" applyAlignment="1" applyProtection="1">
      <alignment horizontal="right"/>
      <protection/>
    </xf>
    <xf numFmtId="49" fontId="8" fillId="0" borderId="1" xfId="0" applyNumberFormat="1" applyFont="1" applyFill="1" applyBorder="1" applyProtection="1"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/>
      <protection/>
    </xf>
    <xf numFmtId="44" fontId="9" fillId="3" borderId="14" xfId="0" applyNumberFormat="1" applyFont="1" applyFill="1" applyBorder="1" applyAlignment="1" applyProtection="1">
      <alignment horizontal="center"/>
      <protection locked="0"/>
    </xf>
    <xf numFmtId="44" fontId="9" fillId="4" borderId="13" xfId="0" applyNumberFormat="1" applyFont="1" applyFill="1" applyBorder="1" applyAlignment="1" applyProtection="1">
      <alignment horizontal="center"/>
      <protection hidden="1"/>
    </xf>
    <xf numFmtId="3" fontId="9" fillId="0" borderId="13" xfId="0" applyNumberFormat="1" applyFont="1" applyFill="1" applyBorder="1" applyAlignment="1" applyProtection="1">
      <alignment horizontal="right"/>
      <protection/>
    </xf>
    <xf numFmtId="164" fontId="9" fillId="0" borderId="13" xfId="0" applyNumberFormat="1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 applyProtection="1">
      <alignment horizontal="center"/>
      <protection hidden="1"/>
    </xf>
    <xf numFmtId="49" fontId="8" fillId="2" borderId="1" xfId="0" applyNumberFormat="1" applyFont="1" applyFill="1" applyBorder="1" applyProtection="1">
      <protection/>
    </xf>
    <xf numFmtId="0" fontId="0" fillId="0" borderId="12" xfId="0" applyBorder="1"/>
    <xf numFmtId="49" fontId="9" fillId="0" borderId="34" xfId="0" applyNumberFormat="1" applyFont="1" applyFill="1" applyBorder="1" applyProtection="1"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3" fontId="9" fillId="5" borderId="13" xfId="0" applyNumberFormat="1" applyFont="1" applyFill="1" applyBorder="1" applyAlignment="1" applyProtection="1">
      <alignment horizontal="right"/>
      <protection/>
    </xf>
    <xf numFmtId="0" fontId="9" fillId="7" borderId="4" xfId="0" applyFont="1" applyFill="1" applyBorder="1" applyProtection="1">
      <protection/>
    </xf>
    <xf numFmtId="0" fontId="9" fillId="7" borderId="0" xfId="0" applyFont="1" applyFill="1" applyBorder="1" applyAlignment="1" applyProtection="1">
      <alignment horizontal="center" vertical="center"/>
      <protection/>
    </xf>
    <xf numFmtId="0" fontId="9" fillId="7" borderId="0" xfId="0" applyFont="1" applyFill="1" applyBorder="1" applyAlignment="1" applyProtection="1">
      <alignment horizontal="center"/>
      <protection/>
    </xf>
    <xf numFmtId="49" fontId="9" fillId="7" borderId="0" xfId="0" applyNumberFormat="1" applyFont="1" applyFill="1" applyBorder="1" applyAlignment="1" applyProtection="1">
      <alignment horizontal="center"/>
      <protection/>
    </xf>
    <xf numFmtId="164" fontId="9" fillId="7" borderId="0" xfId="0" applyNumberFormat="1" applyFont="1" applyFill="1" applyBorder="1" applyAlignment="1" applyProtection="1">
      <alignment horizontal="center"/>
      <protection/>
    </xf>
    <xf numFmtId="8" fontId="8" fillId="7" borderId="35" xfId="0" applyNumberFormat="1" applyFont="1" applyFill="1" applyBorder="1" applyAlignment="1" applyProtection="1">
      <alignment horizontal="center"/>
      <protection/>
    </xf>
    <xf numFmtId="0" fontId="8" fillId="7" borderId="4" xfId="0" applyFont="1" applyFill="1" applyBorder="1" applyProtection="1">
      <protection/>
    </xf>
    <xf numFmtId="0" fontId="8" fillId="7" borderId="0" xfId="0" applyFont="1" applyFill="1" applyBorder="1" applyAlignment="1" applyProtection="1">
      <alignment horizontal="center" vertical="center"/>
      <protection/>
    </xf>
    <xf numFmtId="164" fontId="8" fillId="7" borderId="0" xfId="0" applyNumberFormat="1" applyFont="1" applyFill="1" applyBorder="1" applyAlignment="1" applyProtection="1">
      <alignment horizontal="center"/>
      <protection/>
    </xf>
    <xf numFmtId="164" fontId="8" fillId="7" borderId="35" xfId="0" applyNumberFormat="1" applyFont="1" applyFill="1" applyBorder="1" applyAlignment="1" applyProtection="1">
      <alignment horizontal="center"/>
      <protection/>
    </xf>
    <xf numFmtId="0" fontId="9" fillId="7" borderId="35" xfId="0" applyFont="1" applyFill="1" applyBorder="1" applyAlignment="1" applyProtection="1">
      <alignment horizontal="center"/>
      <protection/>
    </xf>
    <xf numFmtId="164" fontId="11" fillId="7" borderId="0" xfId="0" applyNumberFormat="1" applyFont="1" applyFill="1" applyBorder="1" applyAlignment="1" applyProtection="1">
      <alignment horizontal="center"/>
      <protection/>
    </xf>
    <xf numFmtId="0" fontId="8" fillId="7" borderId="24" xfId="0" applyFont="1" applyFill="1" applyBorder="1" applyProtection="1">
      <protection/>
    </xf>
    <xf numFmtId="0" fontId="9" fillId="7" borderId="36" xfId="0" applyFont="1" applyFill="1" applyBorder="1" applyAlignment="1" applyProtection="1">
      <alignment horizontal="center" vertical="center"/>
      <protection/>
    </xf>
    <xf numFmtId="0" fontId="9" fillId="7" borderId="36" xfId="0" applyFont="1" applyFill="1" applyBorder="1" applyAlignment="1" applyProtection="1">
      <alignment horizontal="center"/>
      <protection/>
    </xf>
    <xf numFmtId="49" fontId="9" fillId="7" borderId="36" xfId="0" applyNumberFormat="1" applyFont="1" applyFill="1" applyBorder="1" applyAlignment="1" applyProtection="1">
      <alignment horizontal="center"/>
      <protection/>
    </xf>
    <xf numFmtId="0" fontId="9" fillId="7" borderId="37" xfId="0" applyFont="1" applyFill="1" applyBorder="1" applyAlignment="1" applyProtection="1">
      <alignment horizontal="center"/>
      <protection/>
    </xf>
    <xf numFmtId="0" fontId="9" fillId="8" borderId="21" xfId="0" applyFont="1" applyFill="1" applyBorder="1" applyProtection="1">
      <protection hidden="1"/>
    </xf>
    <xf numFmtId="0" fontId="9" fillId="8" borderId="38" xfId="0" applyFont="1" applyFill="1" applyBorder="1" applyAlignment="1" applyProtection="1">
      <alignment horizontal="center" vertical="center"/>
      <protection hidden="1"/>
    </xf>
    <xf numFmtId="0" fontId="9" fillId="8" borderId="38" xfId="0" applyFont="1" applyFill="1" applyBorder="1" applyAlignment="1" applyProtection="1">
      <alignment horizontal="center"/>
      <protection hidden="1"/>
    </xf>
    <xf numFmtId="49" fontId="9" fillId="8" borderId="38" xfId="0" applyNumberFormat="1" applyFont="1" applyFill="1" applyBorder="1" applyAlignment="1" applyProtection="1">
      <alignment horizontal="center"/>
      <protection/>
    </xf>
    <xf numFmtId="0" fontId="9" fillId="8" borderId="38" xfId="0" applyFont="1" applyFill="1" applyBorder="1" applyAlignment="1" applyProtection="1">
      <alignment horizontal="center"/>
      <protection/>
    </xf>
    <xf numFmtId="0" fontId="9" fillId="8" borderId="39" xfId="0" applyFont="1" applyFill="1" applyBorder="1" applyAlignment="1" applyProtection="1">
      <alignment horizontal="center"/>
      <protection hidden="1"/>
    </xf>
    <xf numFmtId="0" fontId="12" fillId="8" borderId="4" xfId="0" applyFont="1" applyFill="1" applyBorder="1" applyProtection="1">
      <protection hidden="1"/>
    </xf>
    <xf numFmtId="0" fontId="12" fillId="8" borderId="0" xfId="0" applyFont="1" applyFill="1" applyBorder="1" applyAlignment="1" applyProtection="1">
      <alignment horizontal="center" vertical="center"/>
      <protection hidden="1"/>
    </xf>
    <xf numFmtId="0" fontId="9" fillId="8" borderId="0" xfId="0" applyFont="1" applyFill="1" applyBorder="1" applyAlignment="1" applyProtection="1">
      <alignment horizontal="center"/>
      <protection hidden="1"/>
    </xf>
    <xf numFmtId="49" fontId="9" fillId="8" borderId="0" xfId="0" applyNumberFormat="1" applyFont="1" applyFill="1" applyBorder="1" applyAlignment="1" applyProtection="1">
      <alignment horizontal="center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35" xfId="0" applyFont="1" applyFill="1" applyBorder="1" applyAlignment="1" applyProtection="1">
      <alignment horizontal="center"/>
      <protection hidden="1"/>
    </xf>
    <xf numFmtId="0" fontId="0" fillId="8" borderId="0" xfId="0" applyFill="1" applyBorder="1" applyProtection="1">
      <protection hidden="1"/>
    </xf>
    <xf numFmtId="0" fontId="0" fillId="8" borderId="0" xfId="0" applyFill="1" applyBorder="1" applyProtection="1">
      <protection/>
    </xf>
    <xf numFmtId="0" fontId="0" fillId="8" borderId="35" xfId="0" applyFill="1" applyBorder="1" applyProtection="1">
      <protection hidden="1"/>
    </xf>
    <xf numFmtId="0" fontId="11" fillId="8" borderId="4" xfId="0" applyFont="1" applyFill="1" applyBorder="1" applyProtection="1"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Protection="1">
      <protection/>
    </xf>
    <xf numFmtId="0" fontId="8" fillId="2" borderId="14" xfId="0" applyFont="1" applyFill="1" applyBorder="1" applyProtection="1">
      <protection/>
    </xf>
    <xf numFmtId="0" fontId="8" fillId="2" borderId="15" xfId="0" applyFont="1" applyFill="1" applyBorder="1" applyProtection="1"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11" fillId="8" borderId="24" xfId="0" applyFont="1" applyFill="1" applyBorder="1" applyAlignment="1">
      <alignment horizontal="left" vertical="top" wrapText="1"/>
    </xf>
    <xf numFmtId="0" fontId="11" fillId="8" borderId="36" xfId="0" applyFont="1" applyFill="1" applyBorder="1" applyAlignment="1">
      <alignment horizontal="left" vertical="top" wrapText="1"/>
    </xf>
    <xf numFmtId="0" fontId="11" fillId="8" borderId="37" xfId="0" applyFont="1" applyFill="1" applyBorder="1" applyAlignment="1">
      <alignment horizontal="left" vertical="top" wrapText="1"/>
    </xf>
    <xf numFmtId="49" fontId="8" fillId="2" borderId="21" xfId="0" applyNumberFormat="1" applyFont="1" applyFill="1" applyBorder="1" applyProtection="1">
      <protection/>
    </xf>
    <xf numFmtId="49" fontId="8" fillId="2" borderId="38" xfId="0" applyNumberFormat="1" applyFont="1" applyFill="1" applyBorder="1" applyProtection="1">
      <protection/>
    </xf>
    <xf numFmtId="49" fontId="8" fillId="2" borderId="39" xfId="0" applyNumberFormat="1" applyFont="1" applyFill="1" applyBorder="1" applyProtection="1">
      <protection/>
    </xf>
    <xf numFmtId="49" fontId="8" fillId="9" borderId="12" xfId="0" applyNumberFormat="1" applyFont="1" applyFill="1" applyBorder="1" applyProtection="1">
      <protection/>
    </xf>
    <xf numFmtId="49" fontId="8" fillId="9" borderId="14" xfId="0" applyNumberFormat="1" applyFont="1" applyFill="1" applyBorder="1" applyProtection="1">
      <protection/>
    </xf>
    <xf numFmtId="49" fontId="8" fillId="9" borderId="15" xfId="0" applyNumberFormat="1" applyFont="1" applyFill="1" applyBorder="1" applyProtection="1">
      <protection/>
    </xf>
    <xf numFmtId="49" fontId="8" fillId="2" borderId="12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8" fillId="2" borderId="21" xfId="0" applyNumberFormat="1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1" fillId="8" borderId="4" xfId="0" applyFont="1" applyFill="1" applyBorder="1" applyAlignment="1">
      <alignment horizontal="left" vertical="top" wrapText="1"/>
    </xf>
    <xf numFmtId="0" fontId="11" fillId="8" borderId="0" xfId="0" applyFont="1" applyFill="1" applyBorder="1" applyAlignment="1">
      <alignment horizontal="left" vertical="top" wrapText="1"/>
    </xf>
    <xf numFmtId="0" fontId="11" fillId="8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tabSelected="1" zoomScale="80" zoomScaleNormal="80" workbookViewId="0" topLeftCell="A69">
      <selection activeCell="E96" sqref="E96"/>
    </sheetView>
  </sheetViews>
  <sheetFormatPr defaultColWidth="9.140625" defaultRowHeight="15"/>
  <cols>
    <col min="1" max="1" width="3.421875" style="0" bestFit="1" customWidth="1"/>
    <col min="2" max="2" width="61.57421875" style="0" customWidth="1"/>
    <col min="3" max="3" width="21.421875" style="0" hidden="1" customWidth="1"/>
    <col min="4" max="4" width="9.57421875" style="0" customWidth="1"/>
    <col min="5" max="5" width="15.421875" style="0" bestFit="1" customWidth="1"/>
    <col min="6" max="6" width="20.28125" style="0" customWidth="1"/>
    <col min="7" max="7" width="18.28125" style="0" customWidth="1"/>
    <col min="8" max="8" width="20.57421875" style="0" customWidth="1"/>
    <col min="9" max="9" width="7.421875" style="0" customWidth="1"/>
    <col min="10" max="10" width="20.7109375" style="0" customWidth="1"/>
    <col min="257" max="257" width="5.8515625" style="0" customWidth="1"/>
    <col min="258" max="258" width="64.421875" style="0" customWidth="1"/>
    <col min="259" max="259" width="9.140625" style="0" hidden="1" customWidth="1"/>
    <col min="260" max="260" width="12.28125" style="0" customWidth="1"/>
    <col min="261" max="261" width="21.140625" style="0" customWidth="1"/>
    <col min="262" max="262" width="23.57421875" style="0" customWidth="1"/>
    <col min="263" max="263" width="21.00390625" style="0" customWidth="1"/>
    <col min="264" max="264" width="25.57421875" style="0" customWidth="1"/>
    <col min="265" max="265" width="10.7109375" style="0" customWidth="1"/>
    <col min="266" max="266" width="19.421875" style="0" bestFit="1" customWidth="1"/>
    <col min="513" max="513" width="5.8515625" style="0" customWidth="1"/>
    <col min="514" max="514" width="64.421875" style="0" customWidth="1"/>
    <col min="515" max="515" width="9.140625" style="0" hidden="1" customWidth="1"/>
    <col min="516" max="516" width="12.28125" style="0" customWidth="1"/>
    <col min="517" max="517" width="21.140625" style="0" customWidth="1"/>
    <col min="518" max="518" width="23.57421875" style="0" customWidth="1"/>
    <col min="519" max="519" width="21.00390625" style="0" customWidth="1"/>
    <col min="520" max="520" width="25.57421875" style="0" customWidth="1"/>
    <col min="521" max="521" width="10.7109375" style="0" customWidth="1"/>
    <col min="522" max="522" width="19.421875" style="0" bestFit="1" customWidth="1"/>
    <col min="769" max="769" width="5.8515625" style="0" customWidth="1"/>
    <col min="770" max="770" width="64.421875" style="0" customWidth="1"/>
    <col min="771" max="771" width="9.140625" style="0" hidden="1" customWidth="1"/>
    <col min="772" max="772" width="12.28125" style="0" customWidth="1"/>
    <col min="773" max="773" width="21.140625" style="0" customWidth="1"/>
    <col min="774" max="774" width="23.57421875" style="0" customWidth="1"/>
    <col min="775" max="775" width="21.00390625" style="0" customWidth="1"/>
    <col min="776" max="776" width="25.57421875" style="0" customWidth="1"/>
    <col min="777" max="777" width="10.7109375" style="0" customWidth="1"/>
    <col min="778" max="778" width="19.421875" style="0" bestFit="1" customWidth="1"/>
    <col min="1025" max="1025" width="5.8515625" style="0" customWidth="1"/>
    <col min="1026" max="1026" width="64.421875" style="0" customWidth="1"/>
    <col min="1027" max="1027" width="9.140625" style="0" hidden="1" customWidth="1"/>
    <col min="1028" max="1028" width="12.28125" style="0" customWidth="1"/>
    <col min="1029" max="1029" width="21.140625" style="0" customWidth="1"/>
    <col min="1030" max="1030" width="23.57421875" style="0" customWidth="1"/>
    <col min="1031" max="1031" width="21.00390625" style="0" customWidth="1"/>
    <col min="1032" max="1032" width="25.57421875" style="0" customWidth="1"/>
    <col min="1033" max="1033" width="10.7109375" style="0" customWidth="1"/>
    <col min="1034" max="1034" width="19.421875" style="0" bestFit="1" customWidth="1"/>
    <col min="1281" max="1281" width="5.8515625" style="0" customWidth="1"/>
    <col min="1282" max="1282" width="64.421875" style="0" customWidth="1"/>
    <col min="1283" max="1283" width="9.140625" style="0" hidden="1" customWidth="1"/>
    <col min="1284" max="1284" width="12.28125" style="0" customWidth="1"/>
    <col min="1285" max="1285" width="21.140625" style="0" customWidth="1"/>
    <col min="1286" max="1286" width="23.57421875" style="0" customWidth="1"/>
    <col min="1287" max="1287" width="21.00390625" style="0" customWidth="1"/>
    <col min="1288" max="1288" width="25.57421875" style="0" customWidth="1"/>
    <col min="1289" max="1289" width="10.7109375" style="0" customWidth="1"/>
    <col min="1290" max="1290" width="19.421875" style="0" bestFit="1" customWidth="1"/>
    <col min="1537" max="1537" width="5.8515625" style="0" customWidth="1"/>
    <col min="1538" max="1538" width="64.421875" style="0" customWidth="1"/>
    <col min="1539" max="1539" width="9.140625" style="0" hidden="1" customWidth="1"/>
    <col min="1540" max="1540" width="12.28125" style="0" customWidth="1"/>
    <col min="1541" max="1541" width="21.140625" style="0" customWidth="1"/>
    <col min="1542" max="1542" width="23.57421875" style="0" customWidth="1"/>
    <col min="1543" max="1543" width="21.00390625" style="0" customWidth="1"/>
    <col min="1544" max="1544" width="25.57421875" style="0" customWidth="1"/>
    <col min="1545" max="1545" width="10.7109375" style="0" customWidth="1"/>
    <col min="1546" max="1546" width="19.421875" style="0" bestFit="1" customWidth="1"/>
    <col min="1793" max="1793" width="5.8515625" style="0" customWidth="1"/>
    <col min="1794" max="1794" width="64.421875" style="0" customWidth="1"/>
    <col min="1795" max="1795" width="9.140625" style="0" hidden="1" customWidth="1"/>
    <col min="1796" max="1796" width="12.28125" style="0" customWidth="1"/>
    <col min="1797" max="1797" width="21.140625" style="0" customWidth="1"/>
    <col min="1798" max="1798" width="23.57421875" style="0" customWidth="1"/>
    <col min="1799" max="1799" width="21.00390625" style="0" customWidth="1"/>
    <col min="1800" max="1800" width="25.57421875" style="0" customWidth="1"/>
    <col min="1801" max="1801" width="10.7109375" style="0" customWidth="1"/>
    <col min="1802" max="1802" width="19.421875" style="0" bestFit="1" customWidth="1"/>
    <col min="2049" max="2049" width="5.8515625" style="0" customWidth="1"/>
    <col min="2050" max="2050" width="64.421875" style="0" customWidth="1"/>
    <col min="2051" max="2051" width="9.140625" style="0" hidden="1" customWidth="1"/>
    <col min="2052" max="2052" width="12.28125" style="0" customWidth="1"/>
    <col min="2053" max="2053" width="21.140625" style="0" customWidth="1"/>
    <col min="2054" max="2054" width="23.57421875" style="0" customWidth="1"/>
    <col min="2055" max="2055" width="21.00390625" style="0" customWidth="1"/>
    <col min="2056" max="2056" width="25.57421875" style="0" customWidth="1"/>
    <col min="2057" max="2057" width="10.7109375" style="0" customWidth="1"/>
    <col min="2058" max="2058" width="19.421875" style="0" bestFit="1" customWidth="1"/>
    <col min="2305" max="2305" width="5.8515625" style="0" customWidth="1"/>
    <col min="2306" max="2306" width="64.421875" style="0" customWidth="1"/>
    <col min="2307" max="2307" width="9.140625" style="0" hidden="1" customWidth="1"/>
    <col min="2308" max="2308" width="12.28125" style="0" customWidth="1"/>
    <col min="2309" max="2309" width="21.140625" style="0" customWidth="1"/>
    <col min="2310" max="2310" width="23.57421875" style="0" customWidth="1"/>
    <col min="2311" max="2311" width="21.00390625" style="0" customWidth="1"/>
    <col min="2312" max="2312" width="25.57421875" style="0" customWidth="1"/>
    <col min="2313" max="2313" width="10.7109375" style="0" customWidth="1"/>
    <col min="2314" max="2314" width="19.421875" style="0" bestFit="1" customWidth="1"/>
    <col min="2561" max="2561" width="5.8515625" style="0" customWidth="1"/>
    <col min="2562" max="2562" width="64.421875" style="0" customWidth="1"/>
    <col min="2563" max="2563" width="9.140625" style="0" hidden="1" customWidth="1"/>
    <col min="2564" max="2564" width="12.28125" style="0" customWidth="1"/>
    <col min="2565" max="2565" width="21.140625" style="0" customWidth="1"/>
    <col min="2566" max="2566" width="23.57421875" style="0" customWidth="1"/>
    <col min="2567" max="2567" width="21.00390625" style="0" customWidth="1"/>
    <col min="2568" max="2568" width="25.57421875" style="0" customWidth="1"/>
    <col min="2569" max="2569" width="10.7109375" style="0" customWidth="1"/>
    <col min="2570" max="2570" width="19.421875" style="0" bestFit="1" customWidth="1"/>
    <col min="2817" max="2817" width="5.8515625" style="0" customWidth="1"/>
    <col min="2818" max="2818" width="64.421875" style="0" customWidth="1"/>
    <col min="2819" max="2819" width="9.140625" style="0" hidden="1" customWidth="1"/>
    <col min="2820" max="2820" width="12.28125" style="0" customWidth="1"/>
    <col min="2821" max="2821" width="21.140625" style="0" customWidth="1"/>
    <col min="2822" max="2822" width="23.57421875" style="0" customWidth="1"/>
    <col min="2823" max="2823" width="21.00390625" style="0" customWidth="1"/>
    <col min="2824" max="2824" width="25.57421875" style="0" customWidth="1"/>
    <col min="2825" max="2825" width="10.7109375" style="0" customWidth="1"/>
    <col min="2826" max="2826" width="19.421875" style="0" bestFit="1" customWidth="1"/>
    <col min="3073" max="3073" width="5.8515625" style="0" customWidth="1"/>
    <col min="3074" max="3074" width="64.421875" style="0" customWidth="1"/>
    <col min="3075" max="3075" width="9.140625" style="0" hidden="1" customWidth="1"/>
    <col min="3076" max="3076" width="12.28125" style="0" customWidth="1"/>
    <col min="3077" max="3077" width="21.140625" style="0" customWidth="1"/>
    <col min="3078" max="3078" width="23.57421875" style="0" customWidth="1"/>
    <col min="3079" max="3079" width="21.00390625" style="0" customWidth="1"/>
    <col min="3080" max="3080" width="25.57421875" style="0" customWidth="1"/>
    <col min="3081" max="3081" width="10.7109375" style="0" customWidth="1"/>
    <col min="3082" max="3082" width="19.421875" style="0" bestFit="1" customWidth="1"/>
    <col min="3329" max="3329" width="5.8515625" style="0" customWidth="1"/>
    <col min="3330" max="3330" width="64.421875" style="0" customWidth="1"/>
    <col min="3331" max="3331" width="9.140625" style="0" hidden="1" customWidth="1"/>
    <col min="3332" max="3332" width="12.28125" style="0" customWidth="1"/>
    <col min="3333" max="3333" width="21.140625" style="0" customWidth="1"/>
    <col min="3334" max="3334" width="23.57421875" style="0" customWidth="1"/>
    <col min="3335" max="3335" width="21.00390625" style="0" customWidth="1"/>
    <col min="3336" max="3336" width="25.57421875" style="0" customWidth="1"/>
    <col min="3337" max="3337" width="10.7109375" style="0" customWidth="1"/>
    <col min="3338" max="3338" width="19.421875" style="0" bestFit="1" customWidth="1"/>
    <col min="3585" max="3585" width="5.8515625" style="0" customWidth="1"/>
    <col min="3586" max="3586" width="64.421875" style="0" customWidth="1"/>
    <col min="3587" max="3587" width="9.140625" style="0" hidden="1" customWidth="1"/>
    <col min="3588" max="3588" width="12.28125" style="0" customWidth="1"/>
    <col min="3589" max="3589" width="21.140625" style="0" customWidth="1"/>
    <col min="3590" max="3590" width="23.57421875" style="0" customWidth="1"/>
    <col min="3591" max="3591" width="21.00390625" style="0" customWidth="1"/>
    <col min="3592" max="3592" width="25.57421875" style="0" customWidth="1"/>
    <col min="3593" max="3593" width="10.7109375" style="0" customWidth="1"/>
    <col min="3594" max="3594" width="19.421875" style="0" bestFit="1" customWidth="1"/>
    <col min="3841" max="3841" width="5.8515625" style="0" customWidth="1"/>
    <col min="3842" max="3842" width="64.421875" style="0" customWidth="1"/>
    <col min="3843" max="3843" width="9.140625" style="0" hidden="1" customWidth="1"/>
    <col min="3844" max="3844" width="12.28125" style="0" customWidth="1"/>
    <col min="3845" max="3845" width="21.140625" style="0" customWidth="1"/>
    <col min="3846" max="3846" width="23.57421875" style="0" customWidth="1"/>
    <col min="3847" max="3847" width="21.00390625" style="0" customWidth="1"/>
    <col min="3848" max="3848" width="25.57421875" style="0" customWidth="1"/>
    <col min="3849" max="3849" width="10.7109375" style="0" customWidth="1"/>
    <col min="3850" max="3850" width="19.421875" style="0" bestFit="1" customWidth="1"/>
    <col min="4097" max="4097" width="5.8515625" style="0" customWidth="1"/>
    <col min="4098" max="4098" width="64.421875" style="0" customWidth="1"/>
    <col min="4099" max="4099" width="9.140625" style="0" hidden="1" customWidth="1"/>
    <col min="4100" max="4100" width="12.28125" style="0" customWidth="1"/>
    <col min="4101" max="4101" width="21.140625" style="0" customWidth="1"/>
    <col min="4102" max="4102" width="23.57421875" style="0" customWidth="1"/>
    <col min="4103" max="4103" width="21.00390625" style="0" customWidth="1"/>
    <col min="4104" max="4104" width="25.57421875" style="0" customWidth="1"/>
    <col min="4105" max="4105" width="10.7109375" style="0" customWidth="1"/>
    <col min="4106" max="4106" width="19.421875" style="0" bestFit="1" customWidth="1"/>
    <col min="4353" max="4353" width="5.8515625" style="0" customWidth="1"/>
    <col min="4354" max="4354" width="64.421875" style="0" customWidth="1"/>
    <col min="4355" max="4355" width="9.140625" style="0" hidden="1" customWidth="1"/>
    <col min="4356" max="4356" width="12.28125" style="0" customWidth="1"/>
    <col min="4357" max="4357" width="21.140625" style="0" customWidth="1"/>
    <col min="4358" max="4358" width="23.57421875" style="0" customWidth="1"/>
    <col min="4359" max="4359" width="21.00390625" style="0" customWidth="1"/>
    <col min="4360" max="4360" width="25.57421875" style="0" customWidth="1"/>
    <col min="4361" max="4361" width="10.7109375" style="0" customWidth="1"/>
    <col min="4362" max="4362" width="19.421875" style="0" bestFit="1" customWidth="1"/>
    <col min="4609" max="4609" width="5.8515625" style="0" customWidth="1"/>
    <col min="4610" max="4610" width="64.421875" style="0" customWidth="1"/>
    <col min="4611" max="4611" width="9.140625" style="0" hidden="1" customWidth="1"/>
    <col min="4612" max="4612" width="12.28125" style="0" customWidth="1"/>
    <col min="4613" max="4613" width="21.140625" style="0" customWidth="1"/>
    <col min="4614" max="4614" width="23.57421875" style="0" customWidth="1"/>
    <col min="4615" max="4615" width="21.00390625" style="0" customWidth="1"/>
    <col min="4616" max="4616" width="25.57421875" style="0" customWidth="1"/>
    <col min="4617" max="4617" width="10.7109375" style="0" customWidth="1"/>
    <col min="4618" max="4618" width="19.421875" style="0" bestFit="1" customWidth="1"/>
    <col min="4865" max="4865" width="5.8515625" style="0" customWidth="1"/>
    <col min="4866" max="4866" width="64.421875" style="0" customWidth="1"/>
    <col min="4867" max="4867" width="9.140625" style="0" hidden="1" customWidth="1"/>
    <col min="4868" max="4868" width="12.28125" style="0" customWidth="1"/>
    <col min="4869" max="4869" width="21.140625" style="0" customWidth="1"/>
    <col min="4870" max="4870" width="23.57421875" style="0" customWidth="1"/>
    <col min="4871" max="4871" width="21.00390625" style="0" customWidth="1"/>
    <col min="4872" max="4872" width="25.57421875" style="0" customWidth="1"/>
    <col min="4873" max="4873" width="10.7109375" style="0" customWidth="1"/>
    <col min="4874" max="4874" width="19.421875" style="0" bestFit="1" customWidth="1"/>
    <col min="5121" max="5121" width="5.8515625" style="0" customWidth="1"/>
    <col min="5122" max="5122" width="64.421875" style="0" customWidth="1"/>
    <col min="5123" max="5123" width="9.140625" style="0" hidden="1" customWidth="1"/>
    <col min="5124" max="5124" width="12.28125" style="0" customWidth="1"/>
    <col min="5125" max="5125" width="21.140625" style="0" customWidth="1"/>
    <col min="5126" max="5126" width="23.57421875" style="0" customWidth="1"/>
    <col min="5127" max="5127" width="21.00390625" style="0" customWidth="1"/>
    <col min="5128" max="5128" width="25.57421875" style="0" customWidth="1"/>
    <col min="5129" max="5129" width="10.7109375" style="0" customWidth="1"/>
    <col min="5130" max="5130" width="19.421875" style="0" bestFit="1" customWidth="1"/>
    <col min="5377" max="5377" width="5.8515625" style="0" customWidth="1"/>
    <col min="5378" max="5378" width="64.421875" style="0" customWidth="1"/>
    <col min="5379" max="5379" width="9.140625" style="0" hidden="1" customWidth="1"/>
    <col min="5380" max="5380" width="12.28125" style="0" customWidth="1"/>
    <col min="5381" max="5381" width="21.140625" style="0" customWidth="1"/>
    <col min="5382" max="5382" width="23.57421875" style="0" customWidth="1"/>
    <col min="5383" max="5383" width="21.00390625" style="0" customWidth="1"/>
    <col min="5384" max="5384" width="25.57421875" style="0" customWidth="1"/>
    <col min="5385" max="5385" width="10.7109375" style="0" customWidth="1"/>
    <col min="5386" max="5386" width="19.421875" style="0" bestFit="1" customWidth="1"/>
    <col min="5633" max="5633" width="5.8515625" style="0" customWidth="1"/>
    <col min="5634" max="5634" width="64.421875" style="0" customWidth="1"/>
    <col min="5635" max="5635" width="9.140625" style="0" hidden="1" customWidth="1"/>
    <col min="5636" max="5636" width="12.28125" style="0" customWidth="1"/>
    <col min="5637" max="5637" width="21.140625" style="0" customWidth="1"/>
    <col min="5638" max="5638" width="23.57421875" style="0" customWidth="1"/>
    <col min="5639" max="5639" width="21.00390625" style="0" customWidth="1"/>
    <col min="5640" max="5640" width="25.57421875" style="0" customWidth="1"/>
    <col min="5641" max="5641" width="10.7109375" style="0" customWidth="1"/>
    <col min="5642" max="5642" width="19.421875" style="0" bestFit="1" customWidth="1"/>
    <col min="5889" max="5889" width="5.8515625" style="0" customWidth="1"/>
    <col min="5890" max="5890" width="64.421875" style="0" customWidth="1"/>
    <col min="5891" max="5891" width="9.140625" style="0" hidden="1" customWidth="1"/>
    <col min="5892" max="5892" width="12.28125" style="0" customWidth="1"/>
    <col min="5893" max="5893" width="21.140625" style="0" customWidth="1"/>
    <col min="5894" max="5894" width="23.57421875" style="0" customWidth="1"/>
    <col min="5895" max="5895" width="21.00390625" style="0" customWidth="1"/>
    <col min="5896" max="5896" width="25.57421875" style="0" customWidth="1"/>
    <col min="5897" max="5897" width="10.7109375" style="0" customWidth="1"/>
    <col min="5898" max="5898" width="19.421875" style="0" bestFit="1" customWidth="1"/>
    <col min="6145" max="6145" width="5.8515625" style="0" customWidth="1"/>
    <col min="6146" max="6146" width="64.421875" style="0" customWidth="1"/>
    <col min="6147" max="6147" width="9.140625" style="0" hidden="1" customWidth="1"/>
    <col min="6148" max="6148" width="12.28125" style="0" customWidth="1"/>
    <col min="6149" max="6149" width="21.140625" style="0" customWidth="1"/>
    <col min="6150" max="6150" width="23.57421875" style="0" customWidth="1"/>
    <col min="6151" max="6151" width="21.00390625" style="0" customWidth="1"/>
    <col min="6152" max="6152" width="25.57421875" style="0" customWidth="1"/>
    <col min="6153" max="6153" width="10.7109375" style="0" customWidth="1"/>
    <col min="6154" max="6154" width="19.421875" style="0" bestFit="1" customWidth="1"/>
    <col min="6401" max="6401" width="5.8515625" style="0" customWidth="1"/>
    <col min="6402" max="6402" width="64.421875" style="0" customWidth="1"/>
    <col min="6403" max="6403" width="9.140625" style="0" hidden="1" customWidth="1"/>
    <col min="6404" max="6404" width="12.28125" style="0" customWidth="1"/>
    <col min="6405" max="6405" width="21.140625" style="0" customWidth="1"/>
    <col min="6406" max="6406" width="23.57421875" style="0" customWidth="1"/>
    <col min="6407" max="6407" width="21.00390625" style="0" customWidth="1"/>
    <col min="6408" max="6408" width="25.57421875" style="0" customWidth="1"/>
    <col min="6409" max="6409" width="10.7109375" style="0" customWidth="1"/>
    <col min="6410" max="6410" width="19.421875" style="0" bestFit="1" customWidth="1"/>
    <col min="6657" max="6657" width="5.8515625" style="0" customWidth="1"/>
    <col min="6658" max="6658" width="64.421875" style="0" customWidth="1"/>
    <col min="6659" max="6659" width="9.140625" style="0" hidden="1" customWidth="1"/>
    <col min="6660" max="6660" width="12.28125" style="0" customWidth="1"/>
    <col min="6661" max="6661" width="21.140625" style="0" customWidth="1"/>
    <col min="6662" max="6662" width="23.57421875" style="0" customWidth="1"/>
    <col min="6663" max="6663" width="21.00390625" style="0" customWidth="1"/>
    <col min="6664" max="6664" width="25.57421875" style="0" customWidth="1"/>
    <col min="6665" max="6665" width="10.7109375" style="0" customWidth="1"/>
    <col min="6666" max="6666" width="19.421875" style="0" bestFit="1" customWidth="1"/>
    <col min="6913" max="6913" width="5.8515625" style="0" customWidth="1"/>
    <col min="6914" max="6914" width="64.421875" style="0" customWidth="1"/>
    <col min="6915" max="6915" width="9.140625" style="0" hidden="1" customWidth="1"/>
    <col min="6916" max="6916" width="12.28125" style="0" customWidth="1"/>
    <col min="6917" max="6917" width="21.140625" style="0" customWidth="1"/>
    <col min="6918" max="6918" width="23.57421875" style="0" customWidth="1"/>
    <col min="6919" max="6919" width="21.00390625" style="0" customWidth="1"/>
    <col min="6920" max="6920" width="25.57421875" style="0" customWidth="1"/>
    <col min="6921" max="6921" width="10.7109375" style="0" customWidth="1"/>
    <col min="6922" max="6922" width="19.421875" style="0" bestFit="1" customWidth="1"/>
    <col min="7169" max="7169" width="5.8515625" style="0" customWidth="1"/>
    <col min="7170" max="7170" width="64.421875" style="0" customWidth="1"/>
    <col min="7171" max="7171" width="9.140625" style="0" hidden="1" customWidth="1"/>
    <col min="7172" max="7172" width="12.28125" style="0" customWidth="1"/>
    <col min="7173" max="7173" width="21.140625" style="0" customWidth="1"/>
    <col min="7174" max="7174" width="23.57421875" style="0" customWidth="1"/>
    <col min="7175" max="7175" width="21.00390625" style="0" customWidth="1"/>
    <col min="7176" max="7176" width="25.57421875" style="0" customWidth="1"/>
    <col min="7177" max="7177" width="10.7109375" style="0" customWidth="1"/>
    <col min="7178" max="7178" width="19.421875" style="0" bestFit="1" customWidth="1"/>
    <col min="7425" max="7425" width="5.8515625" style="0" customWidth="1"/>
    <col min="7426" max="7426" width="64.421875" style="0" customWidth="1"/>
    <col min="7427" max="7427" width="9.140625" style="0" hidden="1" customWidth="1"/>
    <col min="7428" max="7428" width="12.28125" style="0" customWidth="1"/>
    <col min="7429" max="7429" width="21.140625" style="0" customWidth="1"/>
    <col min="7430" max="7430" width="23.57421875" style="0" customWidth="1"/>
    <col min="7431" max="7431" width="21.00390625" style="0" customWidth="1"/>
    <col min="7432" max="7432" width="25.57421875" style="0" customWidth="1"/>
    <col min="7433" max="7433" width="10.7109375" style="0" customWidth="1"/>
    <col min="7434" max="7434" width="19.421875" style="0" bestFit="1" customWidth="1"/>
    <col min="7681" max="7681" width="5.8515625" style="0" customWidth="1"/>
    <col min="7682" max="7682" width="64.421875" style="0" customWidth="1"/>
    <col min="7683" max="7683" width="9.140625" style="0" hidden="1" customWidth="1"/>
    <col min="7684" max="7684" width="12.28125" style="0" customWidth="1"/>
    <col min="7685" max="7685" width="21.140625" style="0" customWidth="1"/>
    <col min="7686" max="7686" width="23.57421875" style="0" customWidth="1"/>
    <col min="7687" max="7687" width="21.00390625" style="0" customWidth="1"/>
    <col min="7688" max="7688" width="25.57421875" style="0" customWidth="1"/>
    <col min="7689" max="7689" width="10.7109375" style="0" customWidth="1"/>
    <col min="7690" max="7690" width="19.421875" style="0" bestFit="1" customWidth="1"/>
    <col min="7937" max="7937" width="5.8515625" style="0" customWidth="1"/>
    <col min="7938" max="7938" width="64.421875" style="0" customWidth="1"/>
    <col min="7939" max="7939" width="9.140625" style="0" hidden="1" customWidth="1"/>
    <col min="7940" max="7940" width="12.28125" style="0" customWidth="1"/>
    <col min="7941" max="7941" width="21.140625" style="0" customWidth="1"/>
    <col min="7942" max="7942" width="23.57421875" style="0" customWidth="1"/>
    <col min="7943" max="7943" width="21.00390625" style="0" customWidth="1"/>
    <col min="7944" max="7944" width="25.57421875" style="0" customWidth="1"/>
    <col min="7945" max="7945" width="10.7109375" style="0" customWidth="1"/>
    <col min="7946" max="7946" width="19.421875" style="0" bestFit="1" customWidth="1"/>
    <col min="8193" max="8193" width="5.8515625" style="0" customWidth="1"/>
    <col min="8194" max="8194" width="64.421875" style="0" customWidth="1"/>
    <col min="8195" max="8195" width="9.140625" style="0" hidden="1" customWidth="1"/>
    <col min="8196" max="8196" width="12.28125" style="0" customWidth="1"/>
    <col min="8197" max="8197" width="21.140625" style="0" customWidth="1"/>
    <col min="8198" max="8198" width="23.57421875" style="0" customWidth="1"/>
    <col min="8199" max="8199" width="21.00390625" style="0" customWidth="1"/>
    <col min="8200" max="8200" width="25.57421875" style="0" customWidth="1"/>
    <col min="8201" max="8201" width="10.7109375" style="0" customWidth="1"/>
    <col min="8202" max="8202" width="19.421875" style="0" bestFit="1" customWidth="1"/>
    <col min="8449" max="8449" width="5.8515625" style="0" customWidth="1"/>
    <col min="8450" max="8450" width="64.421875" style="0" customWidth="1"/>
    <col min="8451" max="8451" width="9.140625" style="0" hidden="1" customWidth="1"/>
    <col min="8452" max="8452" width="12.28125" style="0" customWidth="1"/>
    <col min="8453" max="8453" width="21.140625" style="0" customWidth="1"/>
    <col min="8454" max="8454" width="23.57421875" style="0" customWidth="1"/>
    <col min="8455" max="8455" width="21.00390625" style="0" customWidth="1"/>
    <col min="8456" max="8456" width="25.57421875" style="0" customWidth="1"/>
    <col min="8457" max="8457" width="10.7109375" style="0" customWidth="1"/>
    <col min="8458" max="8458" width="19.421875" style="0" bestFit="1" customWidth="1"/>
    <col min="8705" max="8705" width="5.8515625" style="0" customWidth="1"/>
    <col min="8706" max="8706" width="64.421875" style="0" customWidth="1"/>
    <col min="8707" max="8707" width="9.140625" style="0" hidden="1" customWidth="1"/>
    <col min="8708" max="8708" width="12.28125" style="0" customWidth="1"/>
    <col min="8709" max="8709" width="21.140625" style="0" customWidth="1"/>
    <col min="8710" max="8710" width="23.57421875" style="0" customWidth="1"/>
    <col min="8711" max="8711" width="21.00390625" style="0" customWidth="1"/>
    <col min="8712" max="8712" width="25.57421875" style="0" customWidth="1"/>
    <col min="8713" max="8713" width="10.7109375" style="0" customWidth="1"/>
    <col min="8714" max="8714" width="19.421875" style="0" bestFit="1" customWidth="1"/>
    <col min="8961" max="8961" width="5.8515625" style="0" customWidth="1"/>
    <col min="8962" max="8962" width="64.421875" style="0" customWidth="1"/>
    <col min="8963" max="8963" width="9.140625" style="0" hidden="1" customWidth="1"/>
    <col min="8964" max="8964" width="12.28125" style="0" customWidth="1"/>
    <col min="8965" max="8965" width="21.140625" style="0" customWidth="1"/>
    <col min="8966" max="8966" width="23.57421875" style="0" customWidth="1"/>
    <col min="8967" max="8967" width="21.00390625" style="0" customWidth="1"/>
    <col min="8968" max="8968" width="25.57421875" style="0" customWidth="1"/>
    <col min="8969" max="8969" width="10.7109375" style="0" customWidth="1"/>
    <col min="8970" max="8970" width="19.421875" style="0" bestFit="1" customWidth="1"/>
    <col min="9217" max="9217" width="5.8515625" style="0" customWidth="1"/>
    <col min="9218" max="9218" width="64.421875" style="0" customWidth="1"/>
    <col min="9219" max="9219" width="9.140625" style="0" hidden="1" customWidth="1"/>
    <col min="9220" max="9220" width="12.28125" style="0" customWidth="1"/>
    <col min="9221" max="9221" width="21.140625" style="0" customWidth="1"/>
    <col min="9222" max="9222" width="23.57421875" style="0" customWidth="1"/>
    <col min="9223" max="9223" width="21.00390625" style="0" customWidth="1"/>
    <col min="9224" max="9224" width="25.57421875" style="0" customWidth="1"/>
    <col min="9225" max="9225" width="10.7109375" style="0" customWidth="1"/>
    <col min="9226" max="9226" width="19.421875" style="0" bestFit="1" customWidth="1"/>
    <col min="9473" max="9473" width="5.8515625" style="0" customWidth="1"/>
    <col min="9474" max="9474" width="64.421875" style="0" customWidth="1"/>
    <col min="9475" max="9475" width="9.140625" style="0" hidden="1" customWidth="1"/>
    <col min="9476" max="9476" width="12.28125" style="0" customWidth="1"/>
    <col min="9477" max="9477" width="21.140625" style="0" customWidth="1"/>
    <col min="9478" max="9478" width="23.57421875" style="0" customWidth="1"/>
    <col min="9479" max="9479" width="21.00390625" style="0" customWidth="1"/>
    <col min="9480" max="9480" width="25.57421875" style="0" customWidth="1"/>
    <col min="9481" max="9481" width="10.7109375" style="0" customWidth="1"/>
    <col min="9482" max="9482" width="19.421875" style="0" bestFit="1" customWidth="1"/>
    <col min="9729" max="9729" width="5.8515625" style="0" customWidth="1"/>
    <col min="9730" max="9730" width="64.421875" style="0" customWidth="1"/>
    <col min="9731" max="9731" width="9.140625" style="0" hidden="1" customWidth="1"/>
    <col min="9732" max="9732" width="12.28125" style="0" customWidth="1"/>
    <col min="9733" max="9733" width="21.140625" style="0" customWidth="1"/>
    <col min="9734" max="9734" width="23.57421875" style="0" customWidth="1"/>
    <col min="9735" max="9735" width="21.00390625" style="0" customWidth="1"/>
    <col min="9736" max="9736" width="25.57421875" style="0" customWidth="1"/>
    <col min="9737" max="9737" width="10.7109375" style="0" customWidth="1"/>
    <col min="9738" max="9738" width="19.421875" style="0" bestFit="1" customWidth="1"/>
    <col min="9985" max="9985" width="5.8515625" style="0" customWidth="1"/>
    <col min="9986" max="9986" width="64.421875" style="0" customWidth="1"/>
    <col min="9987" max="9987" width="9.140625" style="0" hidden="1" customWidth="1"/>
    <col min="9988" max="9988" width="12.28125" style="0" customWidth="1"/>
    <col min="9989" max="9989" width="21.140625" style="0" customWidth="1"/>
    <col min="9990" max="9990" width="23.57421875" style="0" customWidth="1"/>
    <col min="9991" max="9991" width="21.00390625" style="0" customWidth="1"/>
    <col min="9992" max="9992" width="25.57421875" style="0" customWidth="1"/>
    <col min="9993" max="9993" width="10.7109375" style="0" customWidth="1"/>
    <col min="9994" max="9994" width="19.421875" style="0" bestFit="1" customWidth="1"/>
    <col min="10241" max="10241" width="5.8515625" style="0" customWidth="1"/>
    <col min="10242" max="10242" width="64.421875" style="0" customWidth="1"/>
    <col min="10243" max="10243" width="9.140625" style="0" hidden="1" customWidth="1"/>
    <col min="10244" max="10244" width="12.28125" style="0" customWidth="1"/>
    <col min="10245" max="10245" width="21.140625" style="0" customWidth="1"/>
    <col min="10246" max="10246" width="23.57421875" style="0" customWidth="1"/>
    <col min="10247" max="10247" width="21.00390625" style="0" customWidth="1"/>
    <col min="10248" max="10248" width="25.57421875" style="0" customWidth="1"/>
    <col min="10249" max="10249" width="10.7109375" style="0" customWidth="1"/>
    <col min="10250" max="10250" width="19.421875" style="0" bestFit="1" customWidth="1"/>
    <col min="10497" max="10497" width="5.8515625" style="0" customWidth="1"/>
    <col min="10498" max="10498" width="64.421875" style="0" customWidth="1"/>
    <col min="10499" max="10499" width="9.140625" style="0" hidden="1" customWidth="1"/>
    <col min="10500" max="10500" width="12.28125" style="0" customWidth="1"/>
    <col min="10501" max="10501" width="21.140625" style="0" customWidth="1"/>
    <col min="10502" max="10502" width="23.57421875" style="0" customWidth="1"/>
    <col min="10503" max="10503" width="21.00390625" style="0" customWidth="1"/>
    <col min="10504" max="10504" width="25.57421875" style="0" customWidth="1"/>
    <col min="10505" max="10505" width="10.7109375" style="0" customWidth="1"/>
    <col min="10506" max="10506" width="19.421875" style="0" bestFit="1" customWidth="1"/>
    <col min="10753" max="10753" width="5.8515625" style="0" customWidth="1"/>
    <col min="10754" max="10754" width="64.421875" style="0" customWidth="1"/>
    <col min="10755" max="10755" width="9.140625" style="0" hidden="1" customWidth="1"/>
    <col min="10756" max="10756" width="12.28125" style="0" customWidth="1"/>
    <col min="10757" max="10757" width="21.140625" style="0" customWidth="1"/>
    <col min="10758" max="10758" width="23.57421875" style="0" customWidth="1"/>
    <col min="10759" max="10759" width="21.00390625" style="0" customWidth="1"/>
    <col min="10760" max="10760" width="25.57421875" style="0" customWidth="1"/>
    <col min="10761" max="10761" width="10.7109375" style="0" customWidth="1"/>
    <col min="10762" max="10762" width="19.421875" style="0" bestFit="1" customWidth="1"/>
    <col min="11009" max="11009" width="5.8515625" style="0" customWidth="1"/>
    <col min="11010" max="11010" width="64.421875" style="0" customWidth="1"/>
    <col min="11011" max="11011" width="9.140625" style="0" hidden="1" customWidth="1"/>
    <col min="11012" max="11012" width="12.28125" style="0" customWidth="1"/>
    <col min="11013" max="11013" width="21.140625" style="0" customWidth="1"/>
    <col min="11014" max="11014" width="23.57421875" style="0" customWidth="1"/>
    <col min="11015" max="11015" width="21.00390625" style="0" customWidth="1"/>
    <col min="11016" max="11016" width="25.57421875" style="0" customWidth="1"/>
    <col min="11017" max="11017" width="10.7109375" style="0" customWidth="1"/>
    <col min="11018" max="11018" width="19.421875" style="0" bestFit="1" customWidth="1"/>
    <col min="11265" max="11265" width="5.8515625" style="0" customWidth="1"/>
    <col min="11266" max="11266" width="64.421875" style="0" customWidth="1"/>
    <col min="11267" max="11267" width="9.140625" style="0" hidden="1" customWidth="1"/>
    <col min="11268" max="11268" width="12.28125" style="0" customWidth="1"/>
    <col min="11269" max="11269" width="21.140625" style="0" customWidth="1"/>
    <col min="11270" max="11270" width="23.57421875" style="0" customWidth="1"/>
    <col min="11271" max="11271" width="21.00390625" style="0" customWidth="1"/>
    <col min="11272" max="11272" width="25.57421875" style="0" customWidth="1"/>
    <col min="11273" max="11273" width="10.7109375" style="0" customWidth="1"/>
    <col min="11274" max="11274" width="19.421875" style="0" bestFit="1" customWidth="1"/>
    <col min="11521" max="11521" width="5.8515625" style="0" customWidth="1"/>
    <col min="11522" max="11522" width="64.421875" style="0" customWidth="1"/>
    <col min="11523" max="11523" width="9.140625" style="0" hidden="1" customWidth="1"/>
    <col min="11524" max="11524" width="12.28125" style="0" customWidth="1"/>
    <col min="11525" max="11525" width="21.140625" style="0" customWidth="1"/>
    <col min="11526" max="11526" width="23.57421875" style="0" customWidth="1"/>
    <col min="11527" max="11527" width="21.00390625" style="0" customWidth="1"/>
    <col min="11528" max="11528" width="25.57421875" style="0" customWidth="1"/>
    <col min="11529" max="11529" width="10.7109375" style="0" customWidth="1"/>
    <col min="11530" max="11530" width="19.421875" style="0" bestFit="1" customWidth="1"/>
    <col min="11777" max="11777" width="5.8515625" style="0" customWidth="1"/>
    <col min="11778" max="11778" width="64.421875" style="0" customWidth="1"/>
    <col min="11779" max="11779" width="9.140625" style="0" hidden="1" customWidth="1"/>
    <col min="11780" max="11780" width="12.28125" style="0" customWidth="1"/>
    <col min="11781" max="11781" width="21.140625" style="0" customWidth="1"/>
    <col min="11782" max="11782" width="23.57421875" style="0" customWidth="1"/>
    <col min="11783" max="11783" width="21.00390625" style="0" customWidth="1"/>
    <col min="11784" max="11784" width="25.57421875" style="0" customWidth="1"/>
    <col min="11785" max="11785" width="10.7109375" style="0" customWidth="1"/>
    <col min="11786" max="11786" width="19.421875" style="0" bestFit="1" customWidth="1"/>
    <col min="12033" max="12033" width="5.8515625" style="0" customWidth="1"/>
    <col min="12034" max="12034" width="64.421875" style="0" customWidth="1"/>
    <col min="12035" max="12035" width="9.140625" style="0" hidden="1" customWidth="1"/>
    <col min="12036" max="12036" width="12.28125" style="0" customWidth="1"/>
    <col min="12037" max="12037" width="21.140625" style="0" customWidth="1"/>
    <col min="12038" max="12038" width="23.57421875" style="0" customWidth="1"/>
    <col min="12039" max="12039" width="21.00390625" style="0" customWidth="1"/>
    <col min="12040" max="12040" width="25.57421875" style="0" customWidth="1"/>
    <col min="12041" max="12041" width="10.7109375" style="0" customWidth="1"/>
    <col min="12042" max="12042" width="19.421875" style="0" bestFit="1" customWidth="1"/>
    <col min="12289" max="12289" width="5.8515625" style="0" customWidth="1"/>
    <col min="12290" max="12290" width="64.421875" style="0" customWidth="1"/>
    <col min="12291" max="12291" width="9.140625" style="0" hidden="1" customWidth="1"/>
    <col min="12292" max="12292" width="12.28125" style="0" customWidth="1"/>
    <col min="12293" max="12293" width="21.140625" style="0" customWidth="1"/>
    <col min="12294" max="12294" width="23.57421875" style="0" customWidth="1"/>
    <col min="12295" max="12295" width="21.00390625" style="0" customWidth="1"/>
    <col min="12296" max="12296" width="25.57421875" style="0" customWidth="1"/>
    <col min="12297" max="12297" width="10.7109375" style="0" customWidth="1"/>
    <col min="12298" max="12298" width="19.421875" style="0" bestFit="1" customWidth="1"/>
    <col min="12545" max="12545" width="5.8515625" style="0" customWidth="1"/>
    <col min="12546" max="12546" width="64.421875" style="0" customWidth="1"/>
    <col min="12547" max="12547" width="9.140625" style="0" hidden="1" customWidth="1"/>
    <col min="12548" max="12548" width="12.28125" style="0" customWidth="1"/>
    <col min="12549" max="12549" width="21.140625" style="0" customWidth="1"/>
    <col min="12550" max="12550" width="23.57421875" style="0" customWidth="1"/>
    <col min="12551" max="12551" width="21.00390625" style="0" customWidth="1"/>
    <col min="12552" max="12552" width="25.57421875" style="0" customWidth="1"/>
    <col min="12553" max="12553" width="10.7109375" style="0" customWidth="1"/>
    <col min="12554" max="12554" width="19.421875" style="0" bestFit="1" customWidth="1"/>
    <col min="12801" max="12801" width="5.8515625" style="0" customWidth="1"/>
    <col min="12802" max="12802" width="64.421875" style="0" customWidth="1"/>
    <col min="12803" max="12803" width="9.140625" style="0" hidden="1" customWidth="1"/>
    <col min="12804" max="12804" width="12.28125" style="0" customWidth="1"/>
    <col min="12805" max="12805" width="21.140625" style="0" customWidth="1"/>
    <col min="12806" max="12806" width="23.57421875" style="0" customWidth="1"/>
    <col min="12807" max="12807" width="21.00390625" style="0" customWidth="1"/>
    <col min="12808" max="12808" width="25.57421875" style="0" customWidth="1"/>
    <col min="12809" max="12809" width="10.7109375" style="0" customWidth="1"/>
    <col min="12810" max="12810" width="19.421875" style="0" bestFit="1" customWidth="1"/>
    <col min="13057" max="13057" width="5.8515625" style="0" customWidth="1"/>
    <col min="13058" max="13058" width="64.421875" style="0" customWidth="1"/>
    <col min="13059" max="13059" width="9.140625" style="0" hidden="1" customWidth="1"/>
    <col min="13060" max="13060" width="12.28125" style="0" customWidth="1"/>
    <col min="13061" max="13061" width="21.140625" style="0" customWidth="1"/>
    <col min="13062" max="13062" width="23.57421875" style="0" customWidth="1"/>
    <col min="13063" max="13063" width="21.00390625" style="0" customWidth="1"/>
    <col min="13064" max="13064" width="25.57421875" style="0" customWidth="1"/>
    <col min="13065" max="13065" width="10.7109375" style="0" customWidth="1"/>
    <col min="13066" max="13066" width="19.421875" style="0" bestFit="1" customWidth="1"/>
    <col min="13313" max="13313" width="5.8515625" style="0" customWidth="1"/>
    <col min="13314" max="13314" width="64.421875" style="0" customWidth="1"/>
    <col min="13315" max="13315" width="9.140625" style="0" hidden="1" customWidth="1"/>
    <col min="13316" max="13316" width="12.28125" style="0" customWidth="1"/>
    <col min="13317" max="13317" width="21.140625" style="0" customWidth="1"/>
    <col min="13318" max="13318" width="23.57421875" style="0" customWidth="1"/>
    <col min="13319" max="13319" width="21.00390625" style="0" customWidth="1"/>
    <col min="13320" max="13320" width="25.57421875" style="0" customWidth="1"/>
    <col min="13321" max="13321" width="10.7109375" style="0" customWidth="1"/>
    <col min="13322" max="13322" width="19.421875" style="0" bestFit="1" customWidth="1"/>
    <col min="13569" max="13569" width="5.8515625" style="0" customWidth="1"/>
    <col min="13570" max="13570" width="64.421875" style="0" customWidth="1"/>
    <col min="13571" max="13571" width="9.140625" style="0" hidden="1" customWidth="1"/>
    <col min="13572" max="13572" width="12.28125" style="0" customWidth="1"/>
    <col min="13573" max="13573" width="21.140625" style="0" customWidth="1"/>
    <col min="13574" max="13574" width="23.57421875" style="0" customWidth="1"/>
    <col min="13575" max="13575" width="21.00390625" style="0" customWidth="1"/>
    <col min="13576" max="13576" width="25.57421875" style="0" customWidth="1"/>
    <col min="13577" max="13577" width="10.7109375" style="0" customWidth="1"/>
    <col min="13578" max="13578" width="19.421875" style="0" bestFit="1" customWidth="1"/>
    <col min="13825" max="13825" width="5.8515625" style="0" customWidth="1"/>
    <col min="13826" max="13826" width="64.421875" style="0" customWidth="1"/>
    <col min="13827" max="13827" width="9.140625" style="0" hidden="1" customWidth="1"/>
    <col min="13828" max="13828" width="12.28125" style="0" customWidth="1"/>
    <col min="13829" max="13829" width="21.140625" style="0" customWidth="1"/>
    <col min="13830" max="13830" width="23.57421875" style="0" customWidth="1"/>
    <col min="13831" max="13831" width="21.00390625" style="0" customWidth="1"/>
    <col min="13832" max="13832" width="25.57421875" style="0" customWidth="1"/>
    <col min="13833" max="13833" width="10.7109375" style="0" customWidth="1"/>
    <col min="13834" max="13834" width="19.421875" style="0" bestFit="1" customWidth="1"/>
    <col min="14081" max="14081" width="5.8515625" style="0" customWidth="1"/>
    <col min="14082" max="14082" width="64.421875" style="0" customWidth="1"/>
    <col min="14083" max="14083" width="9.140625" style="0" hidden="1" customWidth="1"/>
    <col min="14084" max="14084" width="12.28125" style="0" customWidth="1"/>
    <col min="14085" max="14085" width="21.140625" style="0" customWidth="1"/>
    <col min="14086" max="14086" width="23.57421875" style="0" customWidth="1"/>
    <col min="14087" max="14087" width="21.00390625" style="0" customWidth="1"/>
    <col min="14088" max="14088" width="25.57421875" style="0" customWidth="1"/>
    <col min="14089" max="14089" width="10.7109375" style="0" customWidth="1"/>
    <col min="14090" max="14090" width="19.421875" style="0" bestFit="1" customWidth="1"/>
    <col min="14337" max="14337" width="5.8515625" style="0" customWidth="1"/>
    <col min="14338" max="14338" width="64.421875" style="0" customWidth="1"/>
    <col min="14339" max="14339" width="9.140625" style="0" hidden="1" customWidth="1"/>
    <col min="14340" max="14340" width="12.28125" style="0" customWidth="1"/>
    <col min="14341" max="14341" width="21.140625" style="0" customWidth="1"/>
    <col min="14342" max="14342" width="23.57421875" style="0" customWidth="1"/>
    <col min="14343" max="14343" width="21.00390625" style="0" customWidth="1"/>
    <col min="14344" max="14344" width="25.57421875" style="0" customWidth="1"/>
    <col min="14345" max="14345" width="10.7109375" style="0" customWidth="1"/>
    <col min="14346" max="14346" width="19.421875" style="0" bestFit="1" customWidth="1"/>
    <col min="14593" max="14593" width="5.8515625" style="0" customWidth="1"/>
    <col min="14594" max="14594" width="64.421875" style="0" customWidth="1"/>
    <col min="14595" max="14595" width="9.140625" style="0" hidden="1" customWidth="1"/>
    <col min="14596" max="14596" width="12.28125" style="0" customWidth="1"/>
    <col min="14597" max="14597" width="21.140625" style="0" customWidth="1"/>
    <col min="14598" max="14598" width="23.57421875" style="0" customWidth="1"/>
    <col min="14599" max="14599" width="21.00390625" style="0" customWidth="1"/>
    <col min="14600" max="14600" width="25.57421875" style="0" customWidth="1"/>
    <col min="14601" max="14601" width="10.7109375" style="0" customWidth="1"/>
    <col min="14602" max="14602" width="19.421875" style="0" bestFit="1" customWidth="1"/>
    <col min="14849" max="14849" width="5.8515625" style="0" customWidth="1"/>
    <col min="14850" max="14850" width="64.421875" style="0" customWidth="1"/>
    <col min="14851" max="14851" width="9.140625" style="0" hidden="1" customWidth="1"/>
    <col min="14852" max="14852" width="12.28125" style="0" customWidth="1"/>
    <col min="14853" max="14853" width="21.140625" style="0" customWidth="1"/>
    <col min="14854" max="14854" width="23.57421875" style="0" customWidth="1"/>
    <col min="14855" max="14855" width="21.00390625" style="0" customWidth="1"/>
    <col min="14856" max="14856" width="25.57421875" style="0" customWidth="1"/>
    <col min="14857" max="14857" width="10.7109375" style="0" customWidth="1"/>
    <col min="14858" max="14858" width="19.421875" style="0" bestFit="1" customWidth="1"/>
    <col min="15105" max="15105" width="5.8515625" style="0" customWidth="1"/>
    <col min="15106" max="15106" width="64.421875" style="0" customWidth="1"/>
    <col min="15107" max="15107" width="9.140625" style="0" hidden="1" customWidth="1"/>
    <col min="15108" max="15108" width="12.28125" style="0" customWidth="1"/>
    <col min="15109" max="15109" width="21.140625" style="0" customWidth="1"/>
    <col min="15110" max="15110" width="23.57421875" style="0" customWidth="1"/>
    <col min="15111" max="15111" width="21.00390625" style="0" customWidth="1"/>
    <col min="15112" max="15112" width="25.57421875" style="0" customWidth="1"/>
    <col min="15113" max="15113" width="10.7109375" style="0" customWidth="1"/>
    <col min="15114" max="15114" width="19.421875" style="0" bestFit="1" customWidth="1"/>
    <col min="15361" max="15361" width="5.8515625" style="0" customWidth="1"/>
    <col min="15362" max="15362" width="64.421875" style="0" customWidth="1"/>
    <col min="15363" max="15363" width="9.140625" style="0" hidden="1" customWidth="1"/>
    <col min="15364" max="15364" width="12.28125" style="0" customWidth="1"/>
    <col min="15365" max="15365" width="21.140625" style="0" customWidth="1"/>
    <col min="15366" max="15366" width="23.57421875" style="0" customWidth="1"/>
    <col min="15367" max="15367" width="21.00390625" style="0" customWidth="1"/>
    <col min="15368" max="15368" width="25.57421875" style="0" customWidth="1"/>
    <col min="15369" max="15369" width="10.7109375" style="0" customWidth="1"/>
    <col min="15370" max="15370" width="19.421875" style="0" bestFit="1" customWidth="1"/>
    <col min="15617" max="15617" width="5.8515625" style="0" customWidth="1"/>
    <col min="15618" max="15618" width="64.421875" style="0" customWidth="1"/>
    <col min="15619" max="15619" width="9.140625" style="0" hidden="1" customWidth="1"/>
    <col min="15620" max="15620" width="12.28125" style="0" customWidth="1"/>
    <col min="15621" max="15621" width="21.140625" style="0" customWidth="1"/>
    <col min="15622" max="15622" width="23.57421875" style="0" customWidth="1"/>
    <col min="15623" max="15623" width="21.00390625" style="0" customWidth="1"/>
    <col min="15624" max="15624" width="25.57421875" style="0" customWidth="1"/>
    <col min="15625" max="15625" width="10.7109375" style="0" customWidth="1"/>
    <col min="15626" max="15626" width="19.421875" style="0" bestFit="1" customWidth="1"/>
    <col min="15873" max="15873" width="5.8515625" style="0" customWidth="1"/>
    <col min="15874" max="15874" width="64.421875" style="0" customWidth="1"/>
    <col min="15875" max="15875" width="9.140625" style="0" hidden="1" customWidth="1"/>
    <col min="15876" max="15876" width="12.28125" style="0" customWidth="1"/>
    <col min="15877" max="15877" width="21.140625" style="0" customWidth="1"/>
    <col min="15878" max="15878" width="23.57421875" style="0" customWidth="1"/>
    <col min="15879" max="15879" width="21.00390625" style="0" customWidth="1"/>
    <col min="15880" max="15880" width="25.57421875" style="0" customWidth="1"/>
    <col min="15881" max="15881" width="10.7109375" style="0" customWidth="1"/>
    <col min="15882" max="15882" width="19.421875" style="0" bestFit="1" customWidth="1"/>
    <col min="16129" max="16129" width="5.8515625" style="0" customWidth="1"/>
    <col min="16130" max="16130" width="64.421875" style="0" customWidth="1"/>
    <col min="16131" max="16131" width="9.140625" style="0" hidden="1" customWidth="1"/>
    <col min="16132" max="16132" width="12.28125" style="0" customWidth="1"/>
    <col min="16133" max="16133" width="21.140625" style="0" customWidth="1"/>
    <col min="16134" max="16134" width="23.57421875" style="0" customWidth="1"/>
    <col min="16135" max="16135" width="21.00390625" style="0" customWidth="1"/>
    <col min="16136" max="16136" width="25.57421875" style="0" customWidth="1"/>
    <col min="16137" max="16137" width="10.7109375" style="0" customWidth="1"/>
    <col min="16138" max="16138" width="19.421875" style="0" bestFit="1" customWidth="1"/>
  </cols>
  <sheetData>
    <row r="2" spans="2:10" ht="18">
      <c r="B2" s="1" t="s">
        <v>92</v>
      </c>
      <c r="C2" s="2"/>
      <c r="D2" s="3"/>
      <c r="E2" s="3"/>
      <c r="F2" s="3"/>
      <c r="G2" s="3"/>
      <c r="H2" s="4"/>
      <c r="I2" s="4"/>
      <c r="J2" s="4"/>
    </row>
    <row r="3" spans="1:10" ht="18.75">
      <c r="A3" s="5"/>
      <c r="B3" s="6" t="s">
        <v>0</v>
      </c>
      <c r="C3" s="7"/>
      <c r="D3" s="8"/>
      <c r="E3" s="4"/>
      <c r="F3" s="4"/>
      <c r="G3" s="8"/>
      <c r="H3" s="8"/>
      <c r="I3" s="4"/>
      <c r="J3" s="8"/>
    </row>
    <row r="4" spans="2:10" ht="15.75" thickBot="1">
      <c r="B4" s="8"/>
      <c r="C4" s="9"/>
      <c r="D4" s="8"/>
      <c r="E4" s="4"/>
      <c r="F4" s="4"/>
      <c r="G4" s="8"/>
      <c r="H4" s="8"/>
      <c r="I4" s="4"/>
      <c r="J4" s="8"/>
    </row>
    <row r="5" spans="1:10" ht="32.25" customHeight="1">
      <c r="A5" s="166" t="s">
        <v>1</v>
      </c>
      <c r="B5" s="166" t="s">
        <v>2</v>
      </c>
      <c r="C5" s="169" t="s">
        <v>3</v>
      </c>
      <c r="D5" s="166" t="s">
        <v>4</v>
      </c>
      <c r="E5" s="10" t="s">
        <v>5</v>
      </c>
      <c r="F5" s="11" t="s">
        <v>6</v>
      </c>
      <c r="G5" s="12" t="s">
        <v>7</v>
      </c>
      <c r="H5" s="13" t="s">
        <v>8</v>
      </c>
      <c r="I5" s="13" t="s">
        <v>9</v>
      </c>
      <c r="J5" s="13" t="s">
        <v>10</v>
      </c>
    </row>
    <row r="6" spans="1:10" ht="24.95" customHeight="1" thickBot="1">
      <c r="A6" s="167"/>
      <c r="B6" s="168"/>
      <c r="C6" s="170"/>
      <c r="D6" s="167"/>
      <c r="E6" s="14" t="s">
        <v>11</v>
      </c>
      <c r="F6" s="14" t="s">
        <v>11</v>
      </c>
      <c r="G6" s="15" t="s">
        <v>12</v>
      </c>
      <c r="H6" s="15" t="s">
        <v>13</v>
      </c>
      <c r="I6" s="15" t="s">
        <v>14</v>
      </c>
      <c r="J6" s="15" t="s">
        <v>13</v>
      </c>
    </row>
    <row r="7" spans="1:10" ht="27.95" customHeight="1" thickBot="1">
      <c r="A7" s="16" t="s">
        <v>15</v>
      </c>
      <c r="B7" s="163" t="s">
        <v>16</v>
      </c>
      <c r="C7" s="164"/>
      <c r="D7" s="164"/>
      <c r="E7" s="164"/>
      <c r="F7" s="164"/>
      <c r="G7" s="164"/>
      <c r="H7" s="164"/>
      <c r="I7" s="164"/>
      <c r="J7" s="165"/>
    </row>
    <row r="8" spans="1:10" ht="27.95" customHeight="1" thickBot="1">
      <c r="A8" s="17"/>
      <c r="B8" s="18" t="s">
        <v>17</v>
      </c>
      <c r="C8" s="19"/>
      <c r="D8" s="20" t="s">
        <v>18</v>
      </c>
      <c r="E8" s="21"/>
      <c r="F8" s="22">
        <v>130</v>
      </c>
      <c r="G8" s="23">
        <v>60490</v>
      </c>
      <c r="H8" s="24">
        <f>E8*G8</f>
        <v>0</v>
      </c>
      <c r="I8" s="25">
        <v>21</v>
      </c>
      <c r="J8" s="26">
        <f>H8*(I8/100+1)</f>
        <v>0</v>
      </c>
    </row>
    <row r="9" spans="1:10" ht="27.95" customHeight="1" thickBot="1">
      <c r="A9" s="16" t="s">
        <v>19</v>
      </c>
      <c r="B9" s="163" t="s">
        <v>20</v>
      </c>
      <c r="C9" s="164"/>
      <c r="D9" s="164"/>
      <c r="E9" s="164"/>
      <c r="F9" s="164"/>
      <c r="G9" s="164"/>
      <c r="H9" s="164"/>
      <c r="I9" s="164"/>
      <c r="J9" s="165"/>
    </row>
    <row r="10" spans="1:10" ht="27.95" customHeight="1" thickBot="1">
      <c r="A10" s="27"/>
      <c r="B10" s="28" t="s">
        <v>21</v>
      </c>
      <c r="C10" s="29"/>
      <c r="D10" s="20" t="s">
        <v>18</v>
      </c>
      <c r="E10" s="30"/>
      <c r="F10" s="31">
        <v>1</v>
      </c>
      <c r="G10" s="23">
        <v>16800</v>
      </c>
      <c r="H10" s="32">
        <f>E10*G10</f>
        <v>0</v>
      </c>
      <c r="I10" s="33">
        <v>21</v>
      </c>
      <c r="J10" s="26">
        <f>H10*(I10/100+1)</f>
        <v>0</v>
      </c>
    </row>
    <row r="11" spans="1:10" ht="27.95" customHeight="1" thickBot="1">
      <c r="A11" s="34"/>
      <c r="B11" s="35" t="s">
        <v>22</v>
      </c>
      <c r="C11" s="36"/>
      <c r="D11" s="37"/>
      <c r="E11" s="37"/>
      <c r="F11" s="37"/>
      <c r="G11" s="37"/>
      <c r="H11" s="37"/>
      <c r="I11" s="37"/>
      <c r="J11" s="38"/>
    </row>
    <row r="12" spans="1:10" ht="27.95" customHeight="1">
      <c r="A12" s="34"/>
      <c r="B12" s="18" t="s">
        <v>23</v>
      </c>
      <c r="C12" s="39"/>
      <c r="D12" s="40" t="s">
        <v>24</v>
      </c>
      <c r="E12" s="30"/>
      <c r="F12" s="31">
        <v>0.8</v>
      </c>
      <c r="G12" s="23">
        <v>1640400</v>
      </c>
      <c r="H12" s="41">
        <f>E12*G12</f>
        <v>0</v>
      </c>
      <c r="I12" s="42">
        <v>21</v>
      </c>
      <c r="J12" s="26">
        <f>H12*(I12/100+1)</f>
        <v>0</v>
      </c>
    </row>
    <row r="13" spans="1:10" ht="27.95" customHeight="1" thickBot="1">
      <c r="A13" s="43"/>
      <c r="B13" s="44" t="s">
        <v>25</v>
      </c>
      <c r="C13" s="45"/>
      <c r="D13" s="46" t="s">
        <v>24</v>
      </c>
      <c r="E13" s="30"/>
      <c r="F13" s="31">
        <v>0.8</v>
      </c>
      <c r="G13" s="23">
        <v>10030</v>
      </c>
      <c r="H13" s="41">
        <f>E13*G13</f>
        <v>0</v>
      </c>
      <c r="I13" s="47">
        <v>21</v>
      </c>
      <c r="J13" s="48">
        <f>H13*(I13/100+1)</f>
        <v>0</v>
      </c>
    </row>
    <row r="14" spans="1:10" ht="27.95" customHeight="1" thickBot="1">
      <c r="A14" s="49" t="s">
        <v>26</v>
      </c>
      <c r="B14" s="174" t="s">
        <v>27</v>
      </c>
      <c r="C14" s="175"/>
      <c r="D14" s="175"/>
      <c r="E14" s="175"/>
      <c r="F14" s="175"/>
      <c r="G14" s="175"/>
      <c r="H14" s="175"/>
      <c r="I14" s="175"/>
      <c r="J14" s="176"/>
    </row>
    <row r="15" spans="1:10" ht="27.95" customHeight="1">
      <c r="A15" s="50"/>
      <c r="B15" s="18" t="s">
        <v>28</v>
      </c>
      <c r="C15" s="51"/>
      <c r="D15" s="52" t="s">
        <v>29</v>
      </c>
      <c r="E15" s="53"/>
      <c r="F15" s="54">
        <v>0.8</v>
      </c>
      <c r="G15" s="55">
        <v>500000</v>
      </c>
      <c r="H15" s="24">
        <f>E15*G15</f>
        <v>0</v>
      </c>
      <c r="I15" s="56">
        <v>21</v>
      </c>
      <c r="J15" s="26">
        <f>H15*(I15/100+1)</f>
        <v>0</v>
      </c>
    </row>
    <row r="16" spans="1:10" ht="27.95" customHeight="1" thickBot="1">
      <c r="A16" s="57"/>
      <c r="B16" s="58" t="s">
        <v>30</v>
      </c>
      <c r="C16" s="59"/>
      <c r="D16" s="60" t="s">
        <v>31</v>
      </c>
      <c r="E16" s="30"/>
      <c r="F16" s="31">
        <v>6</v>
      </c>
      <c r="G16" s="61">
        <v>10000</v>
      </c>
      <c r="H16" s="62">
        <f>E16*G16</f>
        <v>0</v>
      </c>
      <c r="I16" s="63">
        <v>21</v>
      </c>
      <c r="J16" s="48">
        <f>H16*(I16/100+1)</f>
        <v>0</v>
      </c>
    </row>
    <row r="17" spans="1:10" ht="27.95" customHeight="1" thickBot="1">
      <c r="A17" s="16" t="s">
        <v>32</v>
      </c>
      <c r="B17" s="163" t="s">
        <v>33</v>
      </c>
      <c r="C17" s="164"/>
      <c r="D17" s="164"/>
      <c r="E17" s="164"/>
      <c r="F17" s="164"/>
      <c r="G17" s="164"/>
      <c r="H17" s="164"/>
      <c r="I17" s="164"/>
      <c r="J17" s="165"/>
    </row>
    <row r="18" spans="1:10" ht="27.95" customHeight="1">
      <c r="A18" s="27"/>
      <c r="B18" s="44" t="s">
        <v>17</v>
      </c>
      <c r="C18" s="64"/>
      <c r="D18" s="65" t="s">
        <v>18</v>
      </c>
      <c r="E18" s="30"/>
      <c r="F18" s="31">
        <v>150</v>
      </c>
      <c r="G18" s="66">
        <v>52250</v>
      </c>
      <c r="H18" s="41">
        <f>E18*G18</f>
        <v>0</v>
      </c>
      <c r="I18" s="67">
        <v>21</v>
      </c>
      <c r="J18" s="26">
        <f>H18*(I18/100+1)</f>
        <v>0</v>
      </c>
    </row>
    <row r="19" spans="1:10" ht="27.95" customHeight="1">
      <c r="A19" s="34"/>
      <c r="B19" s="44" t="s">
        <v>34</v>
      </c>
      <c r="C19" s="68"/>
      <c r="D19" s="69" t="s">
        <v>18</v>
      </c>
      <c r="E19" s="30"/>
      <c r="F19" s="31">
        <v>100</v>
      </c>
      <c r="G19" s="70">
        <v>1000</v>
      </c>
      <c r="H19" s="41">
        <f>E19*G19</f>
        <v>0</v>
      </c>
      <c r="I19" s="67">
        <v>21</v>
      </c>
      <c r="J19" s="71">
        <f>H19*(I19/100+1)</f>
        <v>0</v>
      </c>
    </row>
    <row r="20" spans="1:10" ht="27.95" customHeight="1" thickBot="1">
      <c r="A20" s="43"/>
      <c r="B20" s="44" t="s">
        <v>35</v>
      </c>
      <c r="C20" s="68"/>
      <c r="D20" s="69" t="s">
        <v>18</v>
      </c>
      <c r="E20" s="30"/>
      <c r="F20" s="31">
        <v>250</v>
      </c>
      <c r="G20" s="72">
        <v>1000</v>
      </c>
      <c r="H20" s="32">
        <f>E20*G20</f>
        <v>0</v>
      </c>
      <c r="I20" s="67">
        <v>21</v>
      </c>
      <c r="J20" s="73">
        <f>H20*(I20/100+1)</f>
        <v>0</v>
      </c>
    </row>
    <row r="21" spans="1:10" ht="27.95" customHeight="1" thickBot="1">
      <c r="A21" s="74" t="s">
        <v>36</v>
      </c>
      <c r="B21" s="163" t="s">
        <v>37</v>
      </c>
      <c r="C21" s="164"/>
      <c r="D21" s="164"/>
      <c r="E21" s="164"/>
      <c r="F21" s="164"/>
      <c r="G21" s="164"/>
      <c r="H21" s="164"/>
      <c r="I21" s="164"/>
      <c r="J21" s="165"/>
    </row>
    <row r="22" spans="1:10" ht="27.95" customHeight="1">
      <c r="A22" s="27"/>
      <c r="B22" s="44" t="s">
        <v>38</v>
      </c>
      <c r="C22" s="64"/>
      <c r="D22" s="65" t="s">
        <v>39</v>
      </c>
      <c r="E22" s="75"/>
      <c r="F22" s="76">
        <v>10000</v>
      </c>
      <c r="G22" s="66">
        <v>2</v>
      </c>
      <c r="H22" s="41">
        <f>E22*G22</f>
        <v>0</v>
      </c>
      <c r="I22" s="67">
        <v>21</v>
      </c>
      <c r="J22" s="26">
        <f>H22*(I22/100+1)</f>
        <v>0</v>
      </c>
    </row>
    <row r="23" spans="1:10" ht="27.95" customHeight="1">
      <c r="A23" s="34"/>
      <c r="B23" s="77" t="s">
        <v>40</v>
      </c>
      <c r="C23" s="39"/>
      <c r="D23" s="65" t="s">
        <v>39</v>
      </c>
      <c r="E23" s="30"/>
      <c r="F23" s="31">
        <v>10000</v>
      </c>
      <c r="G23" s="70">
        <v>2</v>
      </c>
      <c r="H23" s="78">
        <f>E23*G23</f>
        <v>0</v>
      </c>
      <c r="I23" s="42">
        <v>21</v>
      </c>
      <c r="J23" s="71">
        <f>H23*(I23/100+1)</f>
        <v>0</v>
      </c>
    </row>
    <row r="24" spans="1:10" ht="27.95" customHeight="1" thickBot="1">
      <c r="A24" s="34"/>
      <c r="B24" s="77" t="s">
        <v>41</v>
      </c>
      <c r="C24" s="68"/>
      <c r="D24" s="79" t="s">
        <v>42</v>
      </c>
      <c r="E24" s="30"/>
      <c r="F24" s="31">
        <v>1000</v>
      </c>
      <c r="G24" s="70">
        <v>9</v>
      </c>
      <c r="H24" s="78">
        <f>E24*G24</f>
        <v>0</v>
      </c>
      <c r="I24" s="42">
        <v>21</v>
      </c>
      <c r="J24" s="73">
        <f>H24*(I24/100+1)</f>
        <v>0</v>
      </c>
    </row>
    <row r="25" spans="1:10" ht="27.95" customHeight="1" thickBot="1">
      <c r="A25" s="49" t="s">
        <v>43</v>
      </c>
      <c r="B25" s="177" t="s">
        <v>44</v>
      </c>
      <c r="C25" s="178"/>
      <c r="D25" s="178"/>
      <c r="E25" s="178"/>
      <c r="F25" s="178"/>
      <c r="G25" s="178"/>
      <c r="H25" s="178"/>
      <c r="I25" s="178"/>
      <c r="J25" s="179"/>
    </row>
    <row r="26" spans="1:10" ht="27.95" customHeight="1" thickBot="1">
      <c r="A26" s="80"/>
      <c r="B26" s="44" t="s">
        <v>45</v>
      </c>
      <c r="C26" s="39"/>
      <c r="D26" s="65" t="s">
        <v>18</v>
      </c>
      <c r="E26" s="30"/>
      <c r="F26" s="81">
        <v>170</v>
      </c>
      <c r="G26" s="82">
        <v>750</v>
      </c>
      <c r="H26" s="41">
        <f>E26*G26</f>
        <v>0</v>
      </c>
      <c r="I26" s="83">
        <v>21</v>
      </c>
      <c r="J26" s="48">
        <f>H26*1.21</f>
        <v>0</v>
      </c>
    </row>
    <row r="27" spans="1:10" ht="27.95" customHeight="1" thickBot="1">
      <c r="A27" s="49" t="s">
        <v>46</v>
      </c>
      <c r="B27" s="177" t="s">
        <v>47</v>
      </c>
      <c r="C27" s="178"/>
      <c r="D27" s="178"/>
      <c r="E27" s="178"/>
      <c r="F27" s="178"/>
      <c r="G27" s="178"/>
      <c r="H27" s="178"/>
      <c r="I27" s="178"/>
      <c r="J27" s="179"/>
    </row>
    <row r="28" spans="1:10" ht="27.95" customHeight="1">
      <c r="A28" s="34"/>
      <c r="B28" s="44" t="s">
        <v>48</v>
      </c>
      <c r="C28" s="39"/>
      <c r="D28" s="84" t="s">
        <v>49</v>
      </c>
      <c r="E28" s="30"/>
      <c r="F28" s="31">
        <v>300</v>
      </c>
      <c r="G28" s="70">
        <v>20</v>
      </c>
      <c r="H28" s="78">
        <f>E28*G28</f>
        <v>0</v>
      </c>
      <c r="I28" s="42">
        <v>21</v>
      </c>
      <c r="J28" s="26">
        <f>H28*(I28/100+1)</f>
        <v>0</v>
      </c>
    </row>
    <row r="29" spans="1:10" ht="27.95" customHeight="1">
      <c r="A29" s="34"/>
      <c r="B29" s="44" t="s">
        <v>50</v>
      </c>
      <c r="C29" s="39"/>
      <c r="D29" s="40" t="s">
        <v>29</v>
      </c>
      <c r="E29" s="30"/>
      <c r="F29" s="31">
        <v>0.6</v>
      </c>
      <c r="G29" s="85">
        <v>60000</v>
      </c>
      <c r="H29" s="78">
        <f>E29*G29</f>
        <v>0</v>
      </c>
      <c r="I29" s="42">
        <v>21</v>
      </c>
      <c r="J29" s="71">
        <f>H29*(I29/100+1)</f>
        <v>0</v>
      </c>
    </row>
    <row r="30" spans="1:10" ht="27.95" customHeight="1" thickBot="1">
      <c r="A30" s="43"/>
      <c r="B30" s="44" t="s">
        <v>51</v>
      </c>
      <c r="C30" s="68"/>
      <c r="D30" s="46" t="s">
        <v>29</v>
      </c>
      <c r="E30" s="86"/>
      <c r="F30" s="87">
        <v>5</v>
      </c>
      <c r="G30" s="70">
        <v>2500</v>
      </c>
      <c r="H30" s="78">
        <f>E30*G30</f>
        <v>0</v>
      </c>
      <c r="I30" s="47">
        <v>21</v>
      </c>
      <c r="J30" s="73">
        <f>H30*(I30/100+1)</f>
        <v>0</v>
      </c>
    </row>
    <row r="31" spans="1:10" ht="27.95" customHeight="1" thickBot="1">
      <c r="A31" s="49" t="s">
        <v>52</v>
      </c>
      <c r="B31" s="177" t="s">
        <v>53</v>
      </c>
      <c r="C31" s="178"/>
      <c r="D31" s="178"/>
      <c r="E31" s="178"/>
      <c r="F31" s="178"/>
      <c r="G31" s="178"/>
      <c r="H31" s="178"/>
      <c r="I31" s="178"/>
      <c r="J31" s="179"/>
    </row>
    <row r="32" spans="1:10" ht="27.95" customHeight="1" thickBot="1">
      <c r="A32" s="27"/>
      <c r="B32" s="88" t="s">
        <v>54</v>
      </c>
      <c r="C32" s="89"/>
      <c r="D32" s="90"/>
      <c r="E32" s="91"/>
      <c r="F32" s="91"/>
      <c r="G32" s="90"/>
      <c r="H32" s="90"/>
      <c r="I32" s="90"/>
      <c r="J32" s="92"/>
    </row>
    <row r="33" spans="1:10" ht="27.95" customHeight="1">
      <c r="A33" s="34"/>
      <c r="B33" s="44" t="s">
        <v>55</v>
      </c>
      <c r="C33" s="93"/>
      <c r="D33" s="40" t="s">
        <v>24</v>
      </c>
      <c r="E33" s="30"/>
      <c r="F33" s="76">
        <v>25</v>
      </c>
      <c r="G33" s="85">
        <v>46009</v>
      </c>
      <c r="H33" s="78">
        <f>E33*G33</f>
        <v>0</v>
      </c>
      <c r="I33" s="42">
        <v>21</v>
      </c>
      <c r="J33" s="26">
        <f>H33*(I33/100+1)</f>
        <v>0</v>
      </c>
    </row>
    <row r="34" spans="1:10" ht="27.95" customHeight="1">
      <c r="A34" s="34"/>
      <c r="B34" s="44" t="s">
        <v>56</v>
      </c>
      <c r="C34" s="93"/>
      <c r="D34" s="40" t="s">
        <v>29</v>
      </c>
      <c r="E34" s="30"/>
      <c r="F34" s="76">
        <v>4.2</v>
      </c>
      <c r="G34" s="94">
        <v>24000</v>
      </c>
      <c r="H34" s="78">
        <f>E34*G34</f>
        <v>0</v>
      </c>
      <c r="I34" s="42">
        <v>21</v>
      </c>
      <c r="J34" s="71">
        <f>H34*(I34/100+1)</f>
        <v>0</v>
      </c>
    </row>
    <row r="35" spans="1:10" ht="27.95" customHeight="1" thickBot="1">
      <c r="A35" s="34"/>
      <c r="B35" s="44" t="s">
        <v>57</v>
      </c>
      <c r="C35" s="95"/>
      <c r="D35" s="46" t="s">
        <v>31</v>
      </c>
      <c r="E35" s="30"/>
      <c r="F35" s="76">
        <v>10</v>
      </c>
      <c r="G35" s="85">
        <v>3500</v>
      </c>
      <c r="H35" s="78">
        <f>E35*G35</f>
        <v>0</v>
      </c>
      <c r="I35" s="47">
        <v>21</v>
      </c>
      <c r="J35" s="73">
        <f>H35*(I35/100+1)</f>
        <v>0</v>
      </c>
    </row>
    <row r="36" spans="1:10" ht="27.95" customHeight="1" thickBot="1">
      <c r="A36" s="34"/>
      <c r="B36" s="88" t="s">
        <v>58</v>
      </c>
      <c r="C36" s="89"/>
      <c r="D36" s="90"/>
      <c r="E36" s="91"/>
      <c r="F36" s="91"/>
      <c r="G36" s="90"/>
      <c r="H36" s="90"/>
      <c r="I36" s="90"/>
      <c r="J36" s="92"/>
    </row>
    <row r="37" spans="1:10" ht="27.95" customHeight="1">
      <c r="A37" s="34"/>
      <c r="B37" s="44" t="s">
        <v>55</v>
      </c>
      <c r="C37" s="93"/>
      <c r="D37" s="40" t="s">
        <v>24</v>
      </c>
      <c r="E37" s="30"/>
      <c r="F37" s="76">
        <v>41</v>
      </c>
      <c r="G37" s="85">
        <v>3578</v>
      </c>
      <c r="H37" s="78">
        <f>E37*G37</f>
        <v>0</v>
      </c>
      <c r="I37" s="42">
        <v>21</v>
      </c>
      <c r="J37" s="26">
        <f>H37*(I37/100+1)</f>
        <v>0</v>
      </c>
    </row>
    <row r="38" spans="1:10" ht="27.95" customHeight="1">
      <c r="A38" s="34"/>
      <c r="B38" s="44" t="s">
        <v>56</v>
      </c>
      <c r="C38" s="93"/>
      <c r="D38" s="40" t="s">
        <v>29</v>
      </c>
      <c r="E38" s="30"/>
      <c r="F38" s="76">
        <v>4.2</v>
      </c>
      <c r="G38" s="23">
        <v>300</v>
      </c>
      <c r="H38" s="78">
        <f>E38*G38</f>
        <v>0</v>
      </c>
      <c r="I38" s="42">
        <v>21</v>
      </c>
      <c r="J38" s="71">
        <f>H38*(I38/100+1)</f>
        <v>0</v>
      </c>
    </row>
    <row r="39" spans="1:10" ht="27.95" customHeight="1" thickBot="1">
      <c r="A39" s="34"/>
      <c r="B39" s="44" t="s">
        <v>57</v>
      </c>
      <c r="C39" s="95"/>
      <c r="D39" s="79" t="s">
        <v>31</v>
      </c>
      <c r="E39" s="30"/>
      <c r="F39" s="76">
        <v>10</v>
      </c>
      <c r="G39" s="23">
        <v>100</v>
      </c>
      <c r="H39" s="96">
        <f>E39*G39</f>
        <v>0</v>
      </c>
      <c r="I39" s="47">
        <v>21</v>
      </c>
      <c r="J39" s="73">
        <f>H39*(I39/100+1)</f>
        <v>0</v>
      </c>
    </row>
    <row r="40" spans="1:10" ht="27.95" customHeight="1" thickBot="1">
      <c r="A40" s="34"/>
      <c r="B40" s="88" t="s">
        <v>59</v>
      </c>
      <c r="C40" s="89"/>
      <c r="D40" s="90"/>
      <c r="E40" s="91"/>
      <c r="F40" s="91"/>
      <c r="G40" s="90"/>
      <c r="H40" s="90"/>
      <c r="I40" s="90"/>
      <c r="J40" s="92"/>
    </row>
    <row r="41" spans="1:10" ht="27.95" customHeight="1">
      <c r="A41" s="34"/>
      <c r="B41" s="44" t="s">
        <v>55</v>
      </c>
      <c r="C41" s="93"/>
      <c r="D41" s="40" t="s">
        <v>24</v>
      </c>
      <c r="E41" s="30"/>
      <c r="F41" s="76">
        <v>93</v>
      </c>
      <c r="G41" s="85">
        <v>1533</v>
      </c>
      <c r="H41" s="78">
        <f>E41*G41</f>
        <v>0</v>
      </c>
      <c r="I41" s="42">
        <v>21</v>
      </c>
      <c r="J41" s="26">
        <f>H41*(I41/100+1)</f>
        <v>0</v>
      </c>
    </row>
    <row r="42" spans="1:10" ht="27.95" customHeight="1">
      <c r="A42" s="34"/>
      <c r="B42" s="44" t="s">
        <v>56</v>
      </c>
      <c r="C42" s="93"/>
      <c r="D42" s="40" t="s">
        <v>29</v>
      </c>
      <c r="E42" s="30"/>
      <c r="F42" s="76">
        <v>4.2</v>
      </c>
      <c r="G42" s="23">
        <v>130</v>
      </c>
      <c r="H42" s="78">
        <f>E42*G42</f>
        <v>0</v>
      </c>
      <c r="I42" s="42">
        <v>21</v>
      </c>
      <c r="J42" s="71">
        <f>H42*(I42/100+1)</f>
        <v>0</v>
      </c>
    </row>
    <row r="43" spans="1:10" ht="27.95" customHeight="1" thickBot="1">
      <c r="A43" s="43"/>
      <c r="B43" s="44" t="s">
        <v>57</v>
      </c>
      <c r="C43" s="95"/>
      <c r="D43" s="79" t="s">
        <v>31</v>
      </c>
      <c r="E43" s="30"/>
      <c r="F43" s="76">
        <v>10</v>
      </c>
      <c r="G43" s="23">
        <v>30</v>
      </c>
      <c r="H43" s="96">
        <f>E43*G43</f>
        <v>0</v>
      </c>
      <c r="I43" s="47">
        <v>21</v>
      </c>
      <c r="J43" s="73">
        <f>H43*(I43/100+1)</f>
        <v>0</v>
      </c>
    </row>
    <row r="44" spans="1:10" ht="27.95" customHeight="1" thickBot="1">
      <c r="A44" s="49" t="s">
        <v>60</v>
      </c>
      <c r="B44" s="97" t="s">
        <v>61</v>
      </c>
      <c r="C44" s="98"/>
      <c r="D44" s="37"/>
      <c r="E44" s="99"/>
      <c r="F44" s="99"/>
      <c r="G44" s="37"/>
      <c r="H44" s="37"/>
      <c r="I44" s="37"/>
      <c r="J44" s="38"/>
    </row>
    <row r="45" spans="1:10" ht="27.95" customHeight="1" thickBot="1">
      <c r="A45" s="27"/>
      <c r="B45" s="88" t="s">
        <v>54</v>
      </c>
      <c r="C45" s="89"/>
      <c r="D45" s="90"/>
      <c r="E45" s="91"/>
      <c r="F45" s="91"/>
      <c r="G45" s="90"/>
      <c r="H45" s="90"/>
      <c r="I45" s="90"/>
      <c r="J45" s="92"/>
    </row>
    <row r="46" spans="1:10" ht="27.95" customHeight="1">
      <c r="A46" s="34"/>
      <c r="B46" s="44" t="s">
        <v>62</v>
      </c>
      <c r="C46" s="100"/>
      <c r="D46" s="101" t="s">
        <v>24</v>
      </c>
      <c r="E46" s="75"/>
      <c r="F46" s="76">
        <v>5</v>
      </c>
      <c r="G46" s="66">
        <v>38448</v>
      </c>
      <c r="H46" s="41">
        <f aca="true" t="shared" si="0" ref="H46:H53">E46*G46</f>
        <v>0</v>
      </c>
      <c r="I46" s="67">
        <v>21</v>
      </c>
      <c r="J46" s="26">
        <f aca="true" t="shared" si="1" ref="J46:J53">H46*(I46/100+1)</f>
        <v>0</v>
      </c>
    </row>
    <row r="47" spans="1:10" ht="27.95" customHeight="1">
      <c r="A47" s="34"/>
      <c r="B47" s="44" t="s">
        <v>63</v>
      </c>
      <c r="C47" s="93"/>
      <c r="D47" s="40" t="s">
        <v>24</v>
      </c>
      <c r="E47" s="30"/>
      <c r="F47" s="76">
        <v>1.37</v>
      </c>
      <c r="G47" s="85">
        <v>35810</v>
      </c>
      <c r="H47" s="78">
        <f t="shared" si="0"/>
        <v>0</v>
      </c>
      <c r="I47" s="42">
        <v>21</v>
      </c>
      <c r="J47" s="71">
        <f t="shared" si="1"/>
        <v>0</v>
      </c>
    </row>
    <row r="48" spans="1:10" ht="27.95" customHeight="1">
      <c r="A48" s="34"/>
      <c r="B48" s="44" t="s">
        <v>64</v>
      </c>
      <c r="C48" s="93"/>
      <c r="D48" s="46" t="s">
        <v>29</v>
      </c>
      <c r="E48" s="30"/>
      <c r="F48" s="76">
        <v>1.53</v>
      </c>
      <c r="G48" s="94">
        <v>41382</v>
      </c>
      <c r="H48" s="78">
        <f t="shared" si="0"/>
        <v>0</v>
      </c>
      <c r="I48" s="42">
        <v>21</v>
      </c>
      <c r="J48" s="71">
        <f t="shared" si="1"/>
        <v>0</v>
      </c>
    </row>
    <row r="49" spans="1:10" ht="27.95" customHeight="1">
      <c r="A49" s="34"/>
      <c r="B49" s="44" t="s">
        <v>65</v>
      </c>
      <c r="C49" s="95"/>
      <c r="D49" s="46" t="s">
        <v>31</v>
      </c>
      <c r="E49" s="30"/>
      <c r="F49" s="76">
        <v>5.5</v>
      </c>
      <c r="G49" s="23">
        <v>10502</v>
      </c>
      <c r="H49" s="96">
        <f t="shared" si="0"/>
        <v>0</v>
      </c>
      <c r="I49" s="47">
        <v>21</v>
      </c>
      <c r="J49" s="71">
        <f t="shared" si="1"/>
        <v>0</v>
      </c>
    </row>
    <row r="50" spans="1:10" ht="27.95" customHeight="1">
      <c r="A50" s="34"/>
      <c r="B50" s="44" t="s">
        <v>66</v>
      </c>
      <c r="C50" s="95"/>
      <c r="D50" s="102" t="s">
        <v>18</v>
      </c>
      <c r="E50" s="86"/>
      <c r="F50" s="76">
        <v>5.5</v>
      </c>
      <c r="G50" s="23">
        <v>2000</v>
      </c>
      <c r="H50" s="96">
        <f t="shared" si="0"/>
        <v>0</v>
      </c>
      <c r="I50" s="47">
        <v>21</v>
      </c>
      <c r="J50" s="71">
        <f t="shared" si="1"/>
        <v>0</v>
      </c>
    </row>
    <row r="51" spans="1:10" ht="27.95" customHeight="1">
      <c r="A51" s="34"/>
      <c r="B51" s="44" t="s">
        <v>67</v>
      </c>
      <c r="C51" s="95"/>
      <c r="D51" s="46" t="s">
        <v>18</v>
      </c>
      <c r="E51" s="86"/>
      <c r="F51" s="76">
        <v>250</v>
      </c>
      <c r="G51" s="23">
        <v>1000</v>
      </c>
      <c r="H51" s="96">
        <f t="shared" si="0"/>
        <v>0</v>
      </c>
      <c r="I51" s="42">
        <v>21</v>
      </c>
      <c r="J51" s="71">
        <f t="shared" si="1"/>
        <v>0</v>
      </c>
    </row>
    <row r="52" spans="1:10" ht="27.95" customHeight="1">
      <c r="A52" s="34"/>
      <c r="B52" s="44" t="s">
        <v>68</v>
      </c>
      <c r="C52" s="95"/>
      <c r="D52" s="46" t="s">
        <v>18</v>
      </c>
      <c r="E52" s="86"/>
      <c r="F52" s="76">
        <v>500</v>
      </c>
      <c r="G52" s="23">
        <v>500</v>
      </c>
      <c r="H52" s="96">
        <f t="shared" si="0"/>
        <v>0</v>
      </c>
      <c r="I52" s="42">
        <v>21</v>
      </c>
      <c r="J52" s="71">
        <f t="shared" si="1"/>
        <v>0</v>
      </c>
    </row>
    <row r="53" spans="1:10" ht="27.95" customHeight="1" thickBot="1">
      <c r="A53" s="34"/>
      <c r="B53" s="44" t="s">
        <v>69</v>
      </c>
      <c r="C53" s="95"/>
      <c r="D53" s="103" t="s">
        <v>18</v>
      </c>
      <c r="E53" s="86"/>
      <c r="F53" s="76">
        <v>800</v>
      </c>
      <c r="G53" s="23">
        <v>250</v>
      </c>
      <c r="H53" s="96">
        <f t="shared" si="0"/>
        <v>0</v>
      </c>
      <c r="I53" s="47">
        <v>21</v>
      </c>
      <c r="J53" s="73">
        <f t="shared" si="1"/>
        <v>0</v>
      </c>
    </row>
    <row r="54" spans="1:10" ht="27.95" customHeight="1" thickBot="1">
      <c r="A54" s="34"/>
      <c r="B54" s="88" t="s">
        <v>58</v>
      </c>
      <c r="C54" s="89"/>
      <c r="D54" s="90"/>
      <c r="E54" s="91"/>
      <c r="F54" s="91"/>
      <c r="G54" s="90"/>
      <c r="H54" s="90"/>
      <c r="I54" s="90"/>
      <c r="J54" s="92"/>
    </row>
    <row r="55" spans="1:10" ht="27.95" customHeight="1">
      <c r="A55" s="34"/>
      <c r="B55" s="44" t="s">
        <v>62</v>
      </c>
      <c r="C55" s="100"/>
      <c r="D55" s="101" t="s">
        <v>24</v>
      </c>
      <c r="E55" s="75"/>
      <c r="F55" s="76">
        <v>29</v>
      </c>
      <c r="G55" s="66">
        <v>2990</v>
      </c>
      <c r="H55" s="41">
        <f aca="true" t="shared" si="2" ref="H55:H62">E55*G55</f>
        <v>0</v>
      </c>
      <c r="I55" s="67">
        <v>21</v>
      </c>
      <c r="J55" s="26">
        <f aca="true" t="shared" si="3" ref="J55:J62">H55*(I55/100+1)</f>
        <v>0</v>
      </c>
    </row>
    <row r="56" spans="1:10" ht="27.95" customHeight="1">
      <c r="A56" s="34"/>
      <c r="B56" s="44" t="s">
        <v>63</v>
      </c>
      <c r="C56" s="93"/>
      <c r="D56" s="40" t="s">
        <v>24</v>
      </c>
      <c r="E56" s="30"/>
      <c r="F56" s="76">
        <v>16.8</v>
      </c>
      <c r="G56" s="85">
        <v>2785</v>
      </c>
      <c r="H56" s="78">
        <f t="shared" si="2"/>
        <v>0</v>
      </c>
      <c r="I56" s="42">
        <v>21</v>
      </c>
      <c r="J56" s="71">
        <f t="shared" si="3"/>
        <v>0</v>
      </c>
    </row>
    <row r="57" spans="1:10" ht="27.95" customHeight="1">
      <c r="A57" s="34"/>
      <c r="B57" s="44" t="s">
        <v>64</v>
      </c>
      <c r="C57" s="95"/>
      <c r="D57" s="46" t="s">
        <v>29</v>
      </c>
      <c r="E57" s="86"/>
      <c r="F57" s="76">
        <v>8.3</v>
      </c>
      <c r="G57" s="94">
        <v>2850</v>
      </c>
      <c r="H57" s="96">
        <f t="shared" si="2"/>
        <v>0</v>
      </c>
      <c r="I57" s="47">
        <v>21</v>
      </c>
      <c r="J57" s="71">
        <f t="shared" si="3"/>
        <v>0</v>
      </c>
    </row>
    <row r="58" spans="1:10" ht="27.95" customHeight="1">
      <c r="A58" s="34"/>
      <c r="B58" s="44" t="s">
        <v>65</v>
      </c>
      <c r="C58" s="95"/>
      <c r="D58" s="46" t="s">
        <v>31</v>
      </c>
      <c r="E58" s="86"/>
      <c r="F58" s="76">
        <v>13.9</v>
      </c>
      <c r="G58" s="23">
        <v>500</v>
      </c>
      <c r="H58" s="96">
        <f t="shared" si="2"/>
        <v>0</v>
      </c>
      <c r="I58" s="47">
        <v>21</v>
      </c>
      <c r="J58" s="71">
        <f t="shared" si="3"/>
        <v>0</v>
      </c>
    </row>
    <row r="59" spans="1:10" ht="27.95" customHeight="1">
      <c r="A59" s="34"/>
      <c r="B59" s="44" t="s">
        <v>66</v>
      </c>
      <c r="C59" s="95"/>
      <c r="D59" s="104" t="s">
        <v>18</v>
      </c>
      <c r="E59" s="86"/>
      <c r="F59" s="76">
        <v>209</v>
      </c>
      <c r="G59" s="23">
        <v>300</v>
      </c>
      <c r="H59" s="96">
        <f t="shared" si="2"/>
        <v>0</v>
      </c>
      <c r="I59" s="47">
        <v>21</v>
      </c>
      <c r="J59" s="71">
        <f t="shared" si="3"/>
        <v>0</v>
      </c>
    </row>
    <row r="60" spans="1:10" ht="27.95" customHeight="1">
      <c r="A60" s="34"/>
      <c r="B60" s="44" t="s">
        <v>67</v>
      </c>
      <c r="C60" s="95"/>
      <c r="D60" s="69" t="s">
        <v>18</v>
      </c>
      <c r="E60" s="86"/>
      <c r="F60" s="76">
        <v>418</v>
      </c>
      <c r="G60" s="23">
        <v>150</v>
      </c>
      <c r="H60" s="96">
        <f t="shared" si="2"/>
        <v>0</v>
      </c>
      <c r="I60" s="47">
        <v>21</v>
      </c>
      <c r="J60" s="71">
        <f t="shared" si="3"/>
        <v>0</v>
      </c>
    </row>
    <row r="61" spans="1:10" ht="27.95" customHeight="1">
      <c r="A61" s="34"/>
      <c r="B61" s="44" t="s">
        <v>68</v>
      </c>
      <c r="C61" s="95"/>
      <c r="D61" s="69" t="s">
        <v>18</v>
      </c>
      <c r="E61" s="86"/>
      <c r="F61" s="76">
        <v>835</v>
      </c>
      <c r="G61" s="23">
        <v>100</v>
      </c>
      <c r="H61" s="96">
        <f t="shared" si="2"/>
        <v>0</v>
      </c>
      <c r="I61" s="47">
        <v>21</v>
      </c>
      <c r="J61" s="71">
        <f t="shared" si="3"/>
        <v>0</v>
      </c>
    </row>
    <row r="62" spans="1:10" ht="27.95" customHeight="1" thickBot="1">
      <c r="A62" s="34"/>
      <c r="B62" s="44" t="s">
        <v>69</v>
      </c>
      <c r="C62" s="95"/>
      <c r="D62" s="103" t="s">
        <v>18</v>
      </c>
      <c r="E62" s="86"/>
      <c r="F62" s="76">
        <v>1703</v>
      </c>
      <c r="G62" s="23">
        <v>50</v>
      </c>
      <c r="H62" s="96">
        <f t="shared" si="2"/>
        <v>0</v>
      </c>
      <c r="I62" s="47">
        <v>21</v>
      </c>
      <c r="J62" s="73">
        <f t="shared" si="3"/>
        <v>0</v>
      </c>
    </row>
    <row r="63" spans="1:10" ht="27.95" customHeight="1" thickBot="1">
      <c r="A63" s="34"/>
      <c r="B63" s="88" t="s">
        <v>59</v>
      </c>
      <c r="C63" s="89"/>
      <c r="D63" s="90"/>
      <c r="E63" s="91"/>
      <c r="F63" s="91"/>
      <c r="G63" s="90"/>
      <c r="H63" s="90"/>
      <c r="I63" s="90"/>
      <c r="J63" s="92"/>
    </row>
    <row r="64" spans="1:10" ht="27.95" customHeight="1">
      <c r="A64" s="34"/>
      <c r="B64" s="44" t="s">
        <v>62</v>
      </c>
      <c r="C64" s="100"/>
      <c r="D64" s="101" t="s">
        <v>24</v>
      </c>
      <c r="E64" s="75"/>
      <c r="F64" s="76">
        <v>59</v>
      </c>
      <c r="G64" s="66">
        <v>1282</v>
      </c>
      <c r="H64" s="41">
        <f aca="true" t="shared" si="4" ref="H64:H71">E64*G64</f>
        <v>0</v>
      </c>
      <c r="I64" s="67">
        <v>21</v>
      </c>
      <c r="J64" s="26">
        <f aca="true" t="shared" si="5" ref="J64:J71">H64*(I64/100+1)</f>
        <v>0</v>
      </c>
    </row>
    <row r="65" spans="1:10" ht="27.95" customHeight="1">
      <c r="A65" s="34"/>
      <c r="B65" s="44" t="s">
        <v>63</v>
      </c>
      <c r="C65" s="105"/>
      <c r="D65" s="40" t="s">
        <v>24</v>
      </c>
      <c r="E65" s="30"/>
      <c r="F65" s="76">
        <v>40.9</v>
      </c>
      <c r="G65" s="85">
        <v>1194</v>
      </c>
      <c r="H65" s="78">
        <f t="shared" si="4"/>
        <v>0</v>
      </c>
      <c r="I65" s="42">
        <v>21</v>
      </c>
      <c r="J65" s="71">
        <f t="shared" si="5"/>
        <v>0</v>
      </c>
    </row>
    <row r="66" spans="1:10" ht="27.95" customHeight="1">
      <c r="A66" s="34"/>
      <c r="B66" s="44" t="s">
        <v>64</v>
      </c>
      <c r="C66" s="105"/>
      <c r="D66" s="46" t="s">
        <v>29</v>
      </c>
      <c r="E66" s="30"/>
      <c r="F66" s="76">
        <v>12.1</v>
      </c>
      <c r="G66" s="85">
        <v>350</v>
      </c>
      <c r="H66" s="78">
        <f t="shared" si="4"/>
        <v>0</v>
      </c>
      <c r="I66" s="42">
        <v>21</v>
      </c>
      <c r="J66" s="71">
        <f t="shared" si="5"/>
        <v>0</v>
      </c>
    </row>
    <row r="67" spans="1:10" ht="27.95" customHeight="1">
      <c r="A67" s="34"/>
      <c r="B67" s="44" t="s">
        <v>65</v>
      </c>
      <c r="C67" s="106"/>
      <c r="D67" s="46" t="s">
        <v>31</v>
      </c>
      <c r="E67" s="86"/>
      <c r="F67" s="76">
        <v>17.9</v>
      </c>
      <c r="G67" s="23">
        <v>100</v>
      </c>
      <c r="H67" s="78">
        <f t="shared" si="4"/>
        <v>0</v>
      </c>
      <c r="I67" s="42">
        <v>21</v>
      </c>
      <c r="J67" s="71">
        <f t="shared" si="5"/>
        <v>0</v>
      </c>
    </row>
    <row r="68" spans="1:10" ht="27.95" customHeight="1">
      <c r="A68" s="34"/>
      <c r="B68" s="44" t="s">
        <v>66</v>
      </c>
      <c r="C68" s="106"/>
      <c r="D68" s="104" t="s">
        <v>18</v>
      </c>
      <c r="E68" s="86"/>
      <c r="F68" s="107">
        <v>302</v>
      </c>
      <c r="G68" s="23">
        <v>100</v>
      </c>
      <c r="H68" s="96">
        <f t="shared" si="4"/>
        <v>0</v>
      </c>
      <c r="I68" s="47">
        <v>21</v>
      </c>
      <c r="J68" s="71">
        <f t="shared" si="5"/>
        <v>0</v>
      </c>
    </row>
    <row r="69" spans="1:10" ht="27.95" customHeight="1">
      <c r="A69" s="34"/>
      <c r="B69" s="44" t="s">
        <v>67</v>
      </c>
      <c r="C69" s="106"/>
      <c r="D69" s="69" t="s">
        <v>18</v>
      </c>
      <c r="E69" s="86"/>
      <c r="F69" s="31">
        <v>835</v>
      </c>
      <c r="G69" s="85">
        <v>50</v>
      </c>
      <c r="H69" s="78">
        <f t="shared" si="4"/>
        <v>0</v>
      </c>
      <c r="I69" s="42">
        <v>21</v>
      </c>
      <c r="J69" s="71">
        <f t="shared" si="5"/>
        <v>0</v>
      </c>
    </row>
    <row r="70" spans="1:10" ht="27.95" customHeight="1">
      <c r="A70" s="34"/>
      <c r="B70" s="44" t="s">
        <v>68</v>
      </c>
      <c r="C70" s="106"/>
      <c r="D70" s="79" t="s">
        <v>18</v>
      </c>
      <c r="E70" s="86"/>
      <c r="F70" s="31">
        <v>1703</v>
      </c>
      <c r="G70" s="85">
        <v>20</v>
      </c>
      <c r="H70" s="78">
        <f t="shared" si="4"/>
        <v>0</v>
      </c>
      <c r="I70" s="42">
        <v>21</v>
      </c>
      <c r="J70" s="71">
        <f t="shared" si="5"/>
        <v>0</v>
      </c>
    </row>
    <row r="71" spans="1:10" ht="27.95" customHeight="1" thickBot="1">
      <c r="A71" s="43"/>
      <c r="B71" s="44" t="s">
        <v>69</v>
      </c>
      <c r="C71" s="106"/>
      <c r="D71" s="79" t="s">
        <v>18</v>
      </c>
      <c r="E71" s="86"/>
      <c r="F71" s="76">
        <v>3409</v>
      </c>
      <c r="G71" s="108">
        <v>10</v>
      </c>
      <c r="H71" s="62">
        <f t="shared" si="4"/>
        <v>0</v>
      </c>
      <c r="I71" s="109">
        <v>21</v>
      </c>
      <c r="J71" s="73">
        <f t="shared" si="5"/>
        <v>0</v>
      </c>
    </row>
    <row r="72" spans="1:10" ht="27.95" customHeight="1" thickBot="1">
      <c r="A72" s="49" t="s">
        <v>70</v>
      </c>
      <c r="B72" s="180" t="s">
        <v>71</v>
      </c>
      <c r="C72" s="181"/>
      <c r="D72" s="181"/>
      <c r="E72" s="181"/>
      <c r="F72" s="181"/>
      <c r="G72" s="181"/>
      <c r="H72" s="181"/>
      <c r="I72" s="181"/>
      <c r="J72" s="182"/>
    </row>
    <row r="73" spans="1:10" ht="27.95" customHeight="1" thickBot="1">
      <c r="A73" s="110"/>
      <c r="B73" s="44" t="s">
        <v>72</v>
      </c>
      <c r="C73" s="111"/>
      <c r="D73" s="112" t="s">
        <v>24</v>
      </c>
      <c r="E73" s="113"/>
      <c r="F73" s="107">
        <v>3.8</v>
      </c>
      <c r="G73" s="114">
        <v>2722.0499999999997</v>
      </c>
      <c r="H73" s="32">
        <f>E73*G73</f>
        <v>0</v>
      </c>
      <c r="I73" s="33">
        <v>21</v>
      </c>
      <c r="J73" s="26">
        <f>H73*(I73/100+1)</f>
        <v>0</v>
      </c>
    </row>
    <row r="74" spans="1:10" ht="27.95" customHeight="1" thickBot="1">
      <c r="A74" s="49" t="s">
        <v>73</v>
      </c>
      <c r="B74" s="180" t="s">
        <v>74</v>
      </c>
      <c r="C74" s="181"/>
      <c r="D74" s="181"/>
      <c r="E74" s="181"/>
      <c r="F74" s="181"/>
      <c r="G74" s="181"/>
      <c r="H74" s="181"/>
      <c r="I74" s="181"/>
      <c r="J74" s="182"/>
    </row>
    <row r="75" spans="1:10" ht="27.95" customHeight="1" thickBot="1">
      <c r="A75" s="115"/>
      <c r="B75" s="44" t="s">
        <v>75</v>
      </c>
      <c r="C75" s="116"/>
      <c r="D75" s="117" t="s">
        <v>24</v>
      </c>
      <c r="E75" s="118"/>
      <c r="F75" s="119">
        <v>4.6</v>
      </c>
      <c r="G75" s="120">
        <v>2722.0499999999997</v>
      </c>
      <c r="H75" s="121">
        <f>E75*G75</f>
        <v>0</v>
      </c>
      <c r="I75" s="122">
        <v>21</v>
      </c>
      <c r="J75" s="26">
        <f>H75*(I75/100+1)</f>
        <v>0</v>
      </c>
    </row>
    <row r="76" spans="1:10" ht="27.95" customHeight="1" thickBot="1">
      <c r="A76" s="123" t="s">
        <v>76</v>
      </c>
      <c r="B76" s="180" t="s">
        <v>77</v>
      </c>
      <c r="C76" s="181"/>
      <c r="D76" s="181"/>
      <c r="E76" s="181"/>
      <c r="F76" s="181"/>
      <c r="G76" s="181"/>
      <c r="H76" s="181"/>
      <c r="I76" s="181"/>
      <c r="J76" s="182"/>
    </row>
    <row r="77" spans="1:10" ht="27.95" customHeight="1" thickBot="1">
      <c r="A77" s="27"/>
      <c r="B77" s="44" t="s">
        <v>78</v>
      </c>
      <c r="C77" s="116"/>
      <c r="D77" s="117" t="s">
        <v>24</v>
      </c>
      <c r="E77" s="118"/>
      <c r="F77" s="119">
        <v>28</v>
      </c>
      <c r="G77" s="120">
        <v>4800</v>
      </c>
      <c r="H77" s="121">
        <f>E77*G77</f>
        <v>0</v>
      </c>
      <c r="I77" s="122">
        <v>21</v>
      </c>
      <c r="J77" s="26">
        <f>H77*(I77/100+1)</f>
        <v>0</v>
      </c>
    </row>
    <row r="78" spans="1:10" ht="27.95" customHeight="1" thickBot="1">
      <c r="A78" s="49" t="s">
        <v>79</v>
      </c>
      <c r="B78" s="183" t="s">
        <v>80</v>
      </c>
      <c r="C78" s="184"/>
      <c r="D78" s="184"/>
      <c r="E78" s="184"/>
      <c r="F78" s="184"/>
      <c r="G78" s="184"/>
      <c r="H78" s="184"/>
      <c r="I78" s="184"/>
      <c r="J78" s="185"/>
    </row>
    <row r="79" spans="1:10" ht="27.95" customHeight="1" thickBot="1">
      <c r="A79" s="124"/>
      <c r="B79" s="125" t="s">
        <v>81</v>
      </c>
      <c r="C79" s="126"/>
      <c r="D79" s="127" t="s">
        <v>82</v>
      </c>
      <c r="E79" s="118"/>
      <c r="F79" s="119">
        <v>2000</v>
      </c>
      <c r="G79" s="128">
        <v>150</v>
      </c>
      <c r="H79" s="121">
        <f>E79*G79</f>
        <v>0</v>
      </c>
      <c r="I79" s="122">
        <v>21</v>
      </c>
      <c r="J79" s="26">
        <f>H79*(I79/100+1)</f>
        <v>0</v>
      </c>
    </row>
    <row r="80" spans="1:10" ht="15">
      <c r="A80" s="34"/>
      <c r="B80" s="129"/>
      <c r="C80" s="130"/>
      <c r="D80" s="131"/>
      <c r="E80" s="132"/>
      <c r="F80" s="132"/>
      <c r="G80" s="131"/>
      <c r="H80" s="133"/>
      <c r="I80" s="131"/>
      <c r="J80" s="134"/>
    </row>
    <row r="81" spans="1:10" ht="15">
      <c r="A81" s="34"/>
      <c r="B81" s="135" t="s">
        <v>83</v>
      </c>
      <c r="C81" s="136"/>
      <c r="D81" s="131"/>
      <c r="E81" s="132"/>
      <c r="F81" s="132"/>
      <c r="G81" s="131"/>
      <c r="H81" s="137">
        <f>SUM(H8:H79)-H19-H22</f>
        <v>0</v>
      </c>
      <c r="I81" s="131"/>
      <c r="J81" s="134"/>
    </row>
    <row r="82" spans="1:10" ht="15">
      <c r="A82" s="34"/>
      <c r="B82" s="135" t="s">
        <v>84</v>
      </c>
      <c r="C82" s="136"/>
      <c r="D82" s="131"/>
      <c r="E82" s="132"/>
      <c r="F82" s="132"/>
      <c r="G82" s="131"/>
      <c r="H82" s="131"/>
      <c r="I82" s="131"/>
      <c r="J82" s="138">
        <f>SUM(J8:J79)-J19-J22</f>
        <v>0</v>
      </c>
    </row>
    <row r="83" spans="1:10" ht="15">
      <c r="A83" s="34"/>
      <c r="B83" s="129"/>
      <c r="C83" s="130"/>
      <c r="D83" s="131"/>
      <c r="E83" s="132"/>
      <c r="F83" s="132"/>
      <c r="G83" s="131"/>
      <c r="H83" s="131"/>
      <c r="I83" s="131"/>
      <c r="J83" s="139"/>
    </row>
    <row r="84" spans="1:10" ht="15">
      <c r="A84" s="34"/>
      <c r="B84" s="135" t="s">
        <v>85</v>
      </c>
      <c r="C84" s="136"/>
      <c r="D84" s="131"/>
      <c r="E84" s="132"/>
      <c r="F84" s="132"/>
      <c r="G84" s="131"/>
      <c r="H84" s="140">
        <f>H81*48+H19+H22</f>
        <v>0</v>
      </c>
      <c r="I84" s="131"/>
      <c r="J84" s="139"/>
    </row>
    <row r="85" spans="1:10" ht="15">
      <c r="A85" s="34"/>
      <c r="B85" s="135" t="s">
        <v>86</v>
      </c>
      <c r="C85" s="136"/>
      <c r="D85" s="131"/>
      <c r="E85" s="132"/>
      <c r="F85" s="132"/>
      <c r="G85" s="131"/>
      <c r="H85" s="131"/>
      <c r="I85" s="131"/>
      <c r="J85" s="138">
        <f>J82*48+J19+J22</f>
        <v>0</v>
      </c>
    </row>
    <row r="86" spans="1:10" ht="15">
      <c r="A86" s="34"/>
      <c r="B86" s="135"/>
      <c r="C86" s="136"/>
      <c r="D86" s="131"/>
      <c r="E86" s="132"/>
      <c r="F86" s="132"/>
      <c r="G86" s="131"/>
      <c r="H86" s="131"/>
      <c r="I86" s="131"/>
      <c r="J86" s="138"/>
    </row>
    <row r="87" spans="1:10" ht="15.75" thickBot="1">
      <c r="A87" s="43"/>
      <c r="B87" s="141"/>
      <c r="C87" s="142"/>
      <c r="D87" s="143"/>
      <c r="E87" s="144"/>
      <c r="F87" s="144"/>
      <c r="G87" s="143"/>
      <c r="H87" s="143"/>
      <c r="I87" s="143"/>
      <c r="J87" s="145"/>
    </row>
    <row r="88" spans="1:10" ht="15">
      <c r="A88" s="50"/>
      <c r="B88" s="146"/>
      <c r="C88" s="147"/>
      <c r="D88" s="148"/>
      <c r="E88" s="149"/>
      <c r="F88" s="149"/>
      <c r="G88" s="148"/>
      <c r="H88" s="148"/>
      <c r="I88" s="150"/>
      <c r="J88" s="151"/>
    </row>
    <row r="89" spans="1:10" ht="15">
      <c r="A89" s="17"/>
      <c r="B89" s="152" t="s">
        <v>87</v>
      </c>
      <c r="C89" s="153"/>
      <c r="D89" s="154"/>
      <c r="E89" s="155"/>
      <c r="F89" s="155"/>
      <c r="G89" s="154"/>
      <c r="H89" s="154"/>
      <c r="I89" s="156"/>
      <c r="J89" s="157"/>
    </row>
    <row r="90" spans="1:10" ht="15">
      <c r="A90" s="17"/>
      <c r="B90" s="152" t="s">
        <v>88</v>
      </c>
      <c r="C90" s="153"/>
      <c r="D90" s="158"/>
      <c r="E90" s="159"/>
      <c r="F90" s="159"/>
      <c r="G90" s="158"/>
      <c r="H90" s="158"/>
      <c r="I90" s="159"/>
      <c r="J90" s="160"/>
    </row>
    <row r="91" spans="1:10" ht="15">
      <c r="A91" s="17"/>
      <c r="B91" s="161" t="s">
        <v>89</v>
      </c>
      <c r="C91" s="162"/>
      <c r="D91" s="158"/>
      <c r="E91" s="159"/>
      <c r="F91" s="159"/>
      <c r="G91" s="158"/>
      <c r="H91" s="158"/>
      <c r="I91" s="159"/>
      <c r="J91" s="160"/>
    </row>
    <row r="92" spans="1:10" ht="27.75" customHeight="1">
      <c r="A92" s="17"/>
      <c r="B92" s="186" t="s">
        <v>90</v>
      </c>
      <c r="C92" s="187"/>
      <c r="D92" s="187"/>
      <c r="E92" s="187"/>
      <c r="F92" s="187"/>
      <c r="G92" s="187"/>
      <c r="H92" s="187"/>
      <c r="I92" s="187"/>
      <c r="J92" s="188"/>
    </row>
    <row r="93" spans="1:10" ht="28.5" customHeight="1" thickBot="1">
      <c r="A93" s="57"/>
      <c r="B93" s="171" t="s">
        <v>91</v>
      </c>
      <c r="C93" s="172"/>
      <c r="D93" s="172"/>
      <c r="E93" s="172"/>
      <c r="F93" s="172"/>
      <c r="G93" s="172"/>
      <c r="H93" s="172"/>
      <c r="I93" s="172"/>
      <c r="J93" s="173"/>
    </row>
  </sheetData>
  <sheetProtection password="D5E5" sheet="1" formatCells="0" formatColumns="0" formatRows="0" insertColumns="0" insertRows="0" insertHyperlinks="0" deleteColumns="0" deleteRows="0" sort="0" autoFilter="0" pivotTables="0"/>
  <mergeCells count="18">
    <mergeCell ref="B93:J93"/>
    <mergeCell ref="B14:J14"/>
    <mergeCell ref="B17:J17"/>
    <mergeCell ref="B21:J21"/>
    <mergeCell ref="B25:J25"/>
    <mergeCell ref="B27:J27"/>
    <mergeCell ref="B31:J31"/>
    <mergeCell ref="B72:J72"/>
    <mergeCell ref="B74:J74"/>
    <mergeCell ref="B76:J76"/>
    <mergeCell ref="B78:J78"/>
    <mergeCell ref="B92:J92"/>
    <mergeCell ref="B9:J9"/>
    <mergeCell ref="A5:A6"/>
    <mergeCell ref="B5:B6"/>
    <mergeCell ref="C5:C6"/>
    <mergeCell ref="D5:D6"/>
    <mergeCell ref="B7:J7"/>
  </mergeCells>
  <printOptions/>
  <pageMargins left="0.25" right="0.25" top="0.75" bottom="0.75" header="0.3" footer="0.3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ZVyskocil</dc:creator>
  <cp:keywords/>
  <dc:description/>
  <cp:lastModifiedBy>MVCR</cp:lastModifiedBy>
  <cp:lastPrinted>2015-11-20T13:11:32Z</cp:lastPrinted>
  <dcterms:created xsi:type="dcterms:W3CDTF">2015-11-20T13:03:51Z</dcterms:created>
  <dcterms:modified xsi:type="dcterms:W3CDTF">2015-11-20T13:34:59Z</dcterms:modified>
  <cp:category/>
  <cp:version/>
  <cp:contentType/>
  <cp:contentStatus/>
</cp:coreProperties>
</file>