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5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'List1'!$A$1:$P$48</definedName>
  </definedNames>
  <calcPr fullCalcOnLoad="1"/>
</workbook>
</file>

<file path=xl/sharedStrings.xml><?xml version="1.0" encoding="utf-8"?>
<sst xmlns="http://schemas.openxmlformats.org/spreadsheetml/2006/main" count="103" uniqueCount="55">
  <si>
    <t>USD</t>
  </si>
  <si>
    <t>+</t>
  </si>
  <si>
    <t>=</t>
  </si>
  <si>
    <t>/</t>
  </si>
  <si>
    <t>x</t>
  </si>
  <si>
    <t>USD/CZK</t>
  </si>
  <si>
    <t>ČNB</t>
  </si>
  <si>
    <t>SPD</t>
  </si>
  <si>
    <t>Kč/lt 15 st.C</t>
  </si>
  <si>
    <t>IP)</t>
  </si>
  <si>
    <t>KT</t>
  </si>
  <si>
    <t>DR</t>
  </si>
  <si>
    <t>DM</t>
  </si>
  <si>
    <t>PT BA 95 N</t>
  </si>
  <si>
    <t>PT MN</t>
  </si>
  <si>
    <t>(PT BA95N</t>
  </si>
  <si>
    <t>(PT MN</t>
  </si>
  <si>
    <t>Kč/lt 15</t>
  </si>
  <si>
    <t>NC</t>
  </si>
  <si>
    <t>VZOREC PRO VÝPOČET NABÍDKOVÉ CENY</t>
  </si>
  <si>
    <t>NC = (PT + IP) x KT x DR : 1000 + SPD + DM</t>
  </si>
  <si>
    <t>kde:</t>
  </si>
  <si>
    <t xml:space="preserve">je nabídková cena za 1 litr benzinu / 1 litr nafty (při 15 st. C bez DPH), </t>
  </si>
  <si>
    <t>PT</t>
  </si>
  <si>
    <t xml:space="preserve">je aritmetický průměr všech uveřejněných denních kotací Platts Barges FOB Rotterdam </t>
  </si>
  <si>
    <t>Mean z předešlého týdne v USD,</t>
  </si>
  <si>
    <t>IP</t>
  </si>
  <si>
    <t>je aritmetický průměr denních kotací kurzů CZK/USD vydaných ČNB předcházející týden,</t>
  </si>
  <si>
    <r>
      <t xml:space="preserve">Prodejní cena </t>
    </r>
    <r>
      <rPr>
        <b/>
        <sz val="14"/>
        <rFont val="Arial"/>
        <family val="2"/>
      </rPr>
      <t>motorová nafta</t>
    </r>
    <r>
      <rPr>
        <sz val="14"/>
        <rFont val="Arial"/>
        <family val="2"/>
      </rPr>
      <t>:</t>
    </r>
  </si>
  <si>
    <r>
      <t>Prodejní cena</t>
    </r>
    <r>
      <rPr>
        <sz val="14"/>
        <color indexed="17"/>
        <rFont val="Arial"/>
        <family val="2"/>
      </rPr>
      <t xml:space="preserve"> </t>
    </r>
    <r>
      <rPr>
        <b/>
        <sz val="14"/>
        <color indexed="17"/>
        <rFont val="Arial"/>
        <family val="2"/>
      </rPr>
      <t>BA 95 N</t>
    </r>
    <r>
      <rPr>
        <sz val="14"/>
        <color indexed="17"/>
        <rFont val="Arial"/>
        <family val="2"/>
      </rPr>
      <t>:</t>
    </r>
  </si>
  <si>
    <t>lt při 15 st.c</t>
  </si>
  <si>
    <t>Nabídková cena v CZK</t>
  </si>
  <si>
    <t>bez DPH V CZK</t>
  </si>
  <si>
    <t>včetně DPH v CZK</t>
  </si>
  <si>
    <t>1 litr benzínu Natural 95</t>
  </si>
  <si>
    <t>Celková nabídková cena v CZK</t>
  </si>
  <si>
    <t>1 litr motorové nafty</t>
  </si>
  <si>
    <t>litrů motorové nafty</t>
  </si>
  <si>
    <t>litrů benzínu Natural 95</t>
  </si>
  <si>
    <t>CENOVÁ TABULKA</t>
  </si>
  <si>
    <t>I.</t>
  </si>
  <si>
    <t>II.</t>
  </si>
  <si>
    <t>Množství BA 95N</t>
  </si>
  <si>
    <t>Množství MN</t>
  </si>
  <si>
    <t>do:</t>
  </si>
  <si>
    <t>Prodejní ceny jsou platné od:</t>
  </si>
  <si>
    <t>je referenční hustota (koeficient), Natural 95 = 0,755, nafta = 0,845</t>
  </si>
  <si>
    <t>je spotřební daň, Natural 95 = 12,84 Kč bez DPH, nafta = 10,95 Kč bez DPH</t>
  </si>
  <si>
    <t>Příloha č.1</t>
  </si>
  <si>
    <t>Nabídková cena celkem:</t>
  </si>
  <si>
    <t>je dopravní marže v Kč za litr.</t>
  </si>
  <si>
    <t>pevně stanovená položka IP (inline prémie) v USD</t>
  </si>
  <si>
    <r>
      <t xml:space="preserve">pevně stanovená položka DM </t>
    </r>
    <r>
      <rPr>
        <sz val="8"/>
        <rFont val="Arial"/>
        <family val="2"/>
      </rPr>
      <t>(dopravní marže) v Kč bez DPH</t>
    </r>
  </si>
  <si>
    <t>je prémium tuzemského trhu v USD za 1 t,</t>
  </si>
  <si>
    <t>výše DPH 21 % v CZK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</si>
</sst>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0.00000"/>
  </numFmts>
  <fonts count="5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Batang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6" fillId="0" borderId="15" xfId="0" applyNumberFormat="1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2" fontId="7" fillId="33" borderId="16" xfId="0" applyNumberFormat="1" applyFont="1" applyFill="1" applyBorder="1" applyAlignment="1">
      <alignment horizontal="center" vertical="center"/>
    </xf>
    <xf numFmtId="2" fontId="11" fillId="33" borderId="16" xfId="0" applyNumberFormat="1" applyFont="1" applyFill="1" applyBorder="1" applyAlignment="1">
      <alignment horizontal="center" vertical="center"/>
    </xf>
    <xf numFmtId="172" fontId="10" fillId="33" borderId="1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/>
    </xf>
    <xf numFmtId="0" fontId="14" fillId="0" borderId="0" xfId="0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15" fillId="33" borderId="0" xfId="0" applyNumberFormat="1" applyFont="1" applyFill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14" fillId="0" borderId="17" xfId="0" applyNumberFormat="1" applyFont="1" applyBorder="1" applyAlignment="1" applyProtection="1">
      <alignment horizontal="right" vertical="center" wrapText="1"/>
      <protection locked="0"/>
    </xf>
    <xf numFmtId="3" fontId="14" fillId="0" borderId="18" xfId="0" applyNumberFormat="1" applyFont="1" applyBorder="1" applyAlignment="1" applyProtection="1">
      <alignment horizontal="right" vertical="center" wrapText="1"/>
      <protection locked="0"/>
    </xf>
    <xf numFmtId="3" fontId="14" fillId="0" borderId="19" xfId="0" applyNumberFormat="1" applyFont="1" applyBorder="1" applyAlignment="1" applyProtection="1">
      <alignment horizontal="left" vertical="center" wrapText="1"/>
      <protection locked="0"/>
    </xf>
    <xf numFmtId="3" fontId="14" fillId="0" borderId="20" xfId="0" applyNumberFormat="1" applyFont="1" applyBorder="1" applyAlignment="1" applyProtection="1">
      <alignment horizontal="left" vertical="center" wrapText="1"/>
      <protection locked="0"/>
    </xf>
    <xf numFmtId="4" fontId="14" fillId="0" borderId="21" xfId="0" applyNumberFormat="1" applyFont="1" applyBorder="1" applyAlignment="1" applyProtection="1">
      <alignment horizontal="center" vertical="center" wrapText="1"/>
      <protection/>
    </xf>
    <xf numFmtId="4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3" fontId="15" fillId="0" borderId="15" xfId="0" applyNumberFormat="1" applyFont="1" applyBorder="1" applyAlignment="1" applyProtection="1">
      <alignment horizontal="right" vertical="center" wrapText="1"/>
      <protection locked="0"/>
    </xf>
    <xf numFmtId="3" fontId="15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 applyProtection="1">
      <alignment horizontal="center" vertical="center" wrapText="1"/>
      <protection/>
    </xf>
    <xf numFmtId="4" fontId="14" fillId="0" borderId="23" xfId="0" applyNumberFormat="1" applyFont="1" applyBorder="1" applyAlignment="1" applyProtection="1">
      <alignment horizontal="center" vertical="center" wrapText="1"/>
      <protection/>
    </xf>
    <xf numFmtId="4" fontId="14" fillId="0" borderId="24" xfId="0" applyNumberFormat="1" applyFont="1" applyBorder="1" applyAlignment="1" applyProtection="1">
      <alignment horizontal="center" vertical="center" wrapText="1"/>
      <protection/>
    </xf>
    <xf numFmtId="4" fontId="14" fillId="34" borderId="24" xfId="0" applyNumberFormat="1" applyFont="1" applyFill="1" applyBorder="1" applyAlignment="1" applyProtection="1">
      <alignment horizontal="center" vertical="center" wrapText="1"/>
      <protection/>
    </xf>
    <xf numFmtId="4" fontId="14" fillId="34" borderId="25" xfId="0" applyNumberFormat="1" applyFont="1" applyFill="1" applyBorder="1" applyAlignment="1" applyProtection="1">
      <alignment horizontal="center" vertical="center" wrapText="1"/>
      <protection/>
    </xf>
    <xf numFmtId="3" fontId="15" fillId="0" borderId="26" xfId="0" applyNumberFormat="1" applyFont="1" applyBorder="1" applyAlignment="1" applyProtection="1">
      <alignment horizontal="center" vertical="center" wrapText="1"/>
      <protection locked="0"/>
    </xf>
    <xf numFmtId="3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2" fontId="14" fillId="34" borderId="27" xfId="0" applyNumberFormat="1" applyFont="1" applyFill="1" applyBorder="1" applyAlignment="1">
      <alignment horizontal="center" vertical="center"/>
    </xf>
    <xf numFmtId="2" fontId="14" fillId="0" borderId="28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4" fontId="14" fillId="0" borderId="30" xfId="0" applyNumberFormat="1" applyFont="1" applyBorder="1" applyAlignment="1" applyProtection="1">
      <alignment horizontal="center" vertical="center" wrapText="1"/>
      <protection/>
    </xf>
    <xf numFmtId="2" fontId="14" fillId="0" borderId="27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/>
    </xf>
    <xf numFmtId="0" fontId="15" fillId="0" borderId="33" xfId="0" applyFont="1" applyBorder="1" applyAlignment="1" applyProtection="1">
      <alignment horizontal="center" vertical="center" wrapText="1"/>
      <protection locked="0"/>
    </xf>
    <xf numFmtId="3" fontId="15" fillId="33" borderId="34" xfId="0" applyNumberFormat="1" applyFont="1" applyFill="1" applyBorder="1" applyAlignment="1">
      <alignment horizontal="center"/>
    </xf>
    <xf numFmtId="3" fontId="15" fillId="33" borderId="35" xfId="0" applyNumberFormat="1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6" fillId="34" borderId="39" xfId="0" applyFont="1" applyFill="1" applyBorder="1" applyAlignment="1" applyProtection="1">
      <alignment horizontal="center" vertical="center" wrapText="1"/>
      <protection locked="0"/>
    </xf>
    <xf numFmtId="0" fontId="16" fillId="34" borderId="40" xfId="0" applyFont="1" applyFill="1" applyBorder="1" applyAlignment="1" applyProtection="1">
      <alignment horizontal="center" vertical="center" wrapText="1"/>
      <protection locked="0"/>
    </xf>
    <xf numFmtId="0" fontId="14" fillId="34" borderId="39" xfId="0" applyFont="1" applyFill="1" applyBorder="1" applyAlignment="1" applyProtection="1">
      <alignment horizontal="center" vertical="center" wrapText="1"/>
      <protection locked="0"/>
    </xf>
    <xf numFmtId="2" fontId="14" fillId="0" borderId="27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4" fillId="0" borderId="41" xfId="0" applyNumberFormat="1" applyFont="1" applyBorder="1" applyAlignment="1" applyProtection="1">
      <alignment horizontal="right" vertical="center" wrapText="1"/>
      <protection locked="0"/>
    </xf>
    <xf numFmtId="0" fontId="0" fillId="0" borderId="42" xfId="0" applyBorder="1" applyAlignment="1">
      <alignment/>
    </xf>
    <xf numFmtId="3" fontId="14" fillId="0" borderId="42" xfId="0" applyNumberFormat="1" applyFont="1" applyBorder="1" applyAlignment="1" applyProtection="1">
      <alignment horizontal="left" vertical="center" wrapText="1"/>
      <protection locked="0"/>
    </xf>
    <xf numFmtId="3" fontId="14" fillId="0" borderId="43" xfId="0" applyNumberFormat="1" applyFont="1" applyBorder="1" applyAlignment="1" applyProtection="1">
      <alignment horizontal="left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4" fillId="0" borderId="4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2.140625" style="0" customWidth="1"/>
    <col min="2" max="2" width="12.28125" style="0" customWidth="1"/>
    <col min="3" max="3" width="4.00390625" style="0" customWidth="1"/>
    <col min="4" max="4" width="11.57421875" style="0" customWidth="1"/>
    <col min="5" max="5" width="4.00390625" style="0" customWidth="1"/>
    <col min="6" max="6" width="12.57421875" style="0" customWidth="1"/>
    <col min="7" max="7" width="4.57421875" style="0" customWidth="1"/>
    <col min="8" max="8" width="13.28125" style="0" customWidth="1"/>
    <col min="9" max="9" width="3.140625" style="0" customWidth="1"/>
    <col min="10" max="10" width="11.421875" style="0" customWidth="1"/>
    <col min="11" max="11" width="4.421875" style="0" customWidth="1"/>
    <col min="12" max="12" width="10.421875" style="0" customWidth="1"/>
    <col min="13" max="13" width="4.421875" style="0" customWidth="1"/>
    <col min="14" max="14" width="10.00390625" style="0" customWidth="1"/>
    <col min="15" max="15" width="4.28125" style="0" customWidth="1"/>
    <col min="16" max="16" width="9.28125" style="0" bestFit="1" customWidth="1"/>
    <col min="17" max="17" width="3.8515625" style="0" customWidth="1"/>
    <col min="18" max="18" width="16.57421875" style="0" customWidth="1"/>
  </cols>
  <sheetData>
    <row r="2" ht="12.75">
      <c r="P2" s="50" t="s">
        <v>48</v>
      </c>
    </row>
    <row r="4" ht="12.75">
      <c r="P4" s="50"/>
    </row>
    <row r="5" spans="2:8" ht="15.75">
      <c r="B5" s="53" t="s">
        <v>45</v>
      </c>
      <c r="C5" s="53"/>
      <c r="D5" s="53"/>
      <c r="E5" s="53"/>
      <c r="F5" s="51">
        <v>41681</v>
      </c>
      <c r="G5" s="40" t="s">
        <v>44</v>
      </c>
      <c r="H5" s="51">
        <v>41687</v>
      </c>
    </row>
    <row r="6" ht="13.5" thickBot="1"/>
    <row r="7" spans="2:12" ht="12.75">
      <c r="B7" s="113" t="s">
        <v>42</v>
      </c>
      <c r="C7" s="114"/>
      <c r="D7" s="17"/>
      <c r="E7" s="113" t="s">
        <v>43</v>
      </c>
      <c r="F7" s="115"/>
      <c r="H7" s="14" t="s">
        <v>14</v>
      </c>
      <c r="I7" s="16"/>
      <c r="J7" s="14" t="s">
        <v>13</v>
      </c>
      <c r="L7" s="14" t="s">
        <v>5</v>
      </c>
    </row>
    <row r="8" spans="2:12" ht="13.5" thickBot="1">
      <c r="B8" s="116" t="s">
        <v>30</v>
      </c>
      <c r="C8" s="117"/>
      <c r="D8" s="19"/>
      <c r="E8" s="116" t="s">
        <v>30</v>
      </c>
      <c r="F8" s="117"/>
      <c r="H8" s="15" t="s">
        <v>0</v>
      </c>
      <c r="I8" s="16"/>
      <c r="J8" s="15" t="s">
        <v>0</v>
      </c>
      <c r="L8" s="15" t="s">
        <v>6</v>
      </c>
    </row>
    <row r="9" spans="2:12" ht="18.75" thickBot="1">
      <c r="B9" s="92">
        <v>0</v>
      </c>
      <c r="C9" s="93"/>
      <c r="D9" s="19"/>
      <c r="E9" s="92">
        <v>0</v>
      </c>
      <c r="F9" s="93"/>
      <c r="H9" s="35">
        <v>0</v>
      </c>
      <c r="I9" s="16"/>
      <c r="J9" s="36">
        <v>0</v>
      </c>
      <c r="L9" s="37">
        <v>0</v>
      </c>
    </row>
    <row r="10" ht="19.5" thickBot="1">
      <c r="B10" s="34"/>
    </row>
    <row r="11" spans="2:16" ht="18">
      <c r="B11" s="94" t="s">
        <v>29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</row>
    <row r="12" spans="2:16" ht="12.7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2:16" ht="12.75">
      <c r="B13" s="5" t="s">
        <v>18</v>
      </c>
      <c r="C13" s="6" t="s">
        <v>2</v>
      </c>
      <c r="D13" s="6" t="s">
        <v>15</v>
      </c>
      <c r="E13" s="6" t="s">
        <v>1</v>
      </c>
      <c r="F13" s="6" t="s">
        <v>9</v>
      </c>
      <c r="G13" s="7" t="s">
        <v>4</v>
      </c>
      <c r="H13" s="21" t="s">
        <v>10</v>
      </c>
      <c r="I13" s="6" t="s">
        <v>4</v>
      </c>
      <c r="J13" s="6" t="s">
        <v>11</v>
      </c>
      <c r="K13" s="6" t="s">
        <v>3</v>
      </c>
      <c r="L13" s="1">
        <v>1000</v>
      </c>
      <c r="M13" s="6" t="s">
        <v>1</v>
      </c>
      <c r="N13" s="6" t="s">
        <v>7</v>
      </c>
      <c r="O13" s="6" t="s">
        <v>1</v>
      </c>
      <c r="P13" s="22" t="s">
        <v>12</v>
      </c>
    </row>
    <row r="14" spans="2:16" ht="12.75">
      <c r="B14" s="29" t="s">
        <v>8</v>
      </c>
      <c r="C14" s="30"/>
      <c r="D14" s="30" t="s">
        <v>0</v>
      </c>
      <c r="E14" s="30"/>
      <c r="F14" s="30" t="s">
        <v>0</v>
      </c>
      <c r="G14" s="30"/>
      <c r="H14" s="30" t="s">
        <v>5</v>
      </c>
      <c r="I14" s="30"/>
      <c r="J14" s="30">
        <v>0.755</v>
      </c>
      <c r="K14" s="30"/>
      <c r="L14" s="31">
        <v>1000</v>
      </c>
      <c r="M14" s="30"/>
      <c r="N14" s="30">
        <v>12.84</v>
      </c>
      <c r="O14" s="30"/>
      <c r="P14" s="32" t="s">
        <v>17</v>
      </c>
    </row>
    <row r="15" spans="2:16" ht="13.5" thickBo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"/>
      <c r="P15" s="4"/>
    </row>
    <row r="16" spans="2:16" ht="21.75" customHeight="1" thickBot="1">
      <c r="B16" s="18">
        <v>0</v>
      </c>
      <c r="C16" s="10" t="s">
        <v>2</v>
      </c>
      <c r="D16" s="24">
        <f>J9</f>
        <v>0</v>
      </c>
      <c r="E16" s="10" t="s">
        <v>1</v>
      </c>
      <c r="F16" s="38">
        <v>0</v>
      </c>
      <c r="G16" s="12" t="s">
        <v>4</v>
      </c>
      <c r="H16" s="25">
        <f>L9</f>
        <v>0</v>
      </c>
      <c r="I16" s="10" t="s">
        <v>4</v>
      </c>
      <c r="J16" s="23">
        <v>0.755</v>
      </c>
      <c r="K16" s="10" t="s">
        <v>3</v>
      </c>
      <c r="L16" s="26">
        <v>1000</v>
      </c>
      <c r="M16" s="10" t="s">
        <v>1</v>
      </c>
      <c r="N16" s="13">
        <v>12.84</v>
      </c>
      <c r="O16" s="10" t="s">
        <v>1</v>
      </c>
      <c r="P16" s="38">
        <v>0</v>
      </c>
    </row>
    <row r="17" spans="2:14" ht="13.5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6" ht="18">
      <c r="B18" s="94" t="s">
        <v>28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2:16" ht="12.7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2:16" ht="12.75">
      <c r="B20" s="5" t="s">
        <v>18</v>
      </c>
      <c r="C20" s="6" t="s">
        <v>2</v>
      </c>
      <c r="D20" s="6" t="s">
        <v>16</v>
      </c>
      <c r="E20" s="6" t="s">
        <v>1</v>
      </c>
      <c r="F20" s="6" t="s">
        <v>9</v>
      </c>
      <c r="G20" s="7" t="s">
        <v>4</v>
      </c>
      <c r="H20" s="21" t="s">
        <v>10</v>
      </c>
      <c r="I20" s="6" t="s">
        <v>4</v>
      </c>
      <c r="J20" s="6" t="s">
        <v>11</v>
      </c>
      <c r="K20" s="6" t="s">
        <v>3</v>
      </c>
      <c r="L20" s="1">
        <v>1000</v>
      </c>
      <c r="M20" s="6" t="s">
        <v>1</v>
      </c>
      <c r="N20" s="6" t="s">
        <v>7</v>
      </c>
      <c r="O20" s="6" t="s">
        <v>1</v>
      </c>
      <c r="P20" s="22" t="s">
        <v>12</v>
      </c>
    </row>
    <row r="21" spans="2:16" ht="12.75">
      <c r="B21" s="29" t="s">
        <v>8</v>
      </c>
      <c r="C21" s="30"/>
      <c r="D21" s="30" t="s">
        <v>0</v>
      </c>
      <c r="E21" s="30"/>
      <c r="F21" s="30" t="s">
        <v>0</v>
      </c>
      <c r="G21" s="30"/>
      <c r="H21" s="30" t="s">
        <v>5</v>
      </c>
      <c r="I21" s="30"/>
      <c r="J21" s="30">
        <v>0.845</v>
      </c>
      <c r="K21" s="30"/>
      <c r="L21" s="31">
        <v>1000</v>
      </c>
      <c r="M21" s="30"/>
      <c r="N21" s="30">
        <v>10.95</v>
      </c>
      <c r="O21" s="30"/>
      <c r="P21" s="32" t="s">
        <v>17</v>
      </c>
    </row>
    <row r="22" spans="2:16" ht="13.5" thickBo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"/>
      <c r="P22" s="4"/>
    </row>
    <row r="23" spans="2:16" ht="21" thickBot="1">
      <c r="B23" s="18">
        <v>0</v>
      </c>
      <c r="C23" s="10" t="s">
        <v>2</v>
      </c>
      <c r="D23" s="11">
        <f>H9</f>
        <v>0</v>
      </c>
      <c r="E23" s="10" t="s">
        <v>1</v>
      </c>
      <c r="F23" s="38">
        <v>0</v>
      </c>
      <c r="G23" s="12" t="s">
        <v>4</v>
      </c>
      <c r="H23" s="25">
        <f>L9</f>
        <v>0</v>
      </c>
      <c r="I23" s="10" t="s">
        <v>4</v>
      </c>
      <c r="J23" s="23">
        <v>0.845</v>
      </c>
      <c r="K23" s="10" t="s">
        <v>3</v>
      </c>
      <c r="L23" s="26">
        <v>1000</v>
      </c>
      <c r="M23" s="10" t="s">
        <v>1</v>
      </c>
      <c r="N23" s="13">
        <v>10.95</v>
      </c>
      <c r="O23" s="10" t="s">
        <v>1</v>
      </c>
      <c r="P23" s="38">
        <v>0</v>
      </c>
    </row>
    <row r="24" spans="2:14" s="17" customFormat="1" ht="18">
      <c r="B24" s="41"/>
      <c r="C24" s="41"/>
      <c r="D24" s="19"/>
      <c r="E24" s="41"/>
      <c r="F24" s="41"/>
      <c r="J24" s="42"/>
      <c r="K24" s="16"/>
      <c r="L24" s="43"/>
      <c r="N24" s="44"/>
    </row>
    <row r="25" spans="2:16" s="17" customFormat="1" ht="18" customHeight="1">
      <c r="B25" s="54" t="s">
        <v>39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5"/>
      <c r="O25" s="45"/>
      <c r="P25" s="45"/>
    </row>
    <row r="26" spans="2:14" s="17" customFormat="1" ht="18.75" thickBot="1">
      <c r="B26" s="55" t="s">
        <v>40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44"/>
    </row>
    <row r="27" spans="2:14" ht="75" customHeight="1" thickBot="1">
      <c r="B27" s="118" t="s">
        <v>31</v>
      </c>
      <c r="C27" s="99"/>
      <c r="D27" s="99" t="s">
        <v>32</v>
      </c>
      <c r="E27" s="99"/>
      <c r="F27" s="102" t="s">
        <v>54</v>
      </c>
      <c r="G27" s="102"/>
      <c r="H27" s="99" t="s">
        <v>33</v>
      </c>
      <c r="I27" s="99"/>
      <c r="J27" s="100" t="s">
        <v>51</v>
      </c>
      <c r="K27" s="100"/>
      <c r="L27" s="100" t="s">
        <v>52</v>
      </c>
      <c r="M27" s="101"/>
      <c r="N27" s="33"/>
    </row>
    <row r="28" spans="2:14" ht="28.5" customHeight="1">
      <c r="B28" s="109" t="s">
        <v>34</v>
      </c>
      <c r="C28" s="110"/>
      <c r="D28" s="103">
        <f>B16</f>
        <v>0</v>
      </c>
      <c r="E28" s="103"/>
      <c r="F28" s="86">
        <f>H28-D28</f>
        <v>0</v>
      </c>
      <c r="G28" s="104"/>
      <c r="H28" s="82">
        <f>D28*1.21</f>
        <v>0</v>
      </c>
      <c r="I28" s="82"/>
      <c r="J28" s="86">
        <f>F16</f>
        <v>0</v>
      </c>
      <c r="K28" s="104"/>
      <c r="L28" s="86">
        <f>P16</f>
        <v>0</v>
      </c>
      <c r="M28" s="87"/>
      <c r="N28" s="33"/>
    </row>
    <row r="29" spans="2:14" ht="28.5" customHeight="1" thickBot="1">
      <c r="B29" s="111" t="s">
        <v>36</v>
      </c>
      <c r="C29" s="112"/>
      <c r="D29" s="83">
        <v>0</v>
      </c>
      <c r="E29" s="83"/>
      <c r="F29" s="83">
        <f>H29-D29</f>
        <v>0</v>
      </c>
      <c r="G29" s="83"/>
      <c r="H29" s="82">
        <f>D29*1.21</f>
        <v>0</v>
      </c>
      <c r="I29" s="82"/>
      <c r="J29" s="83">
        <f>F23</f>
        <v>0</v>
      </c>
      <c r="K29" s="83"/>
      <c r="L29" s="83">
        <f>P23</f>
        <v>0</v>
      </c>
      <c r="M29" s="84"/>
      <c r="N29" s="33"/>
    </row>
    <row r="30" spans="2:14" ht="11.25" customHeight="1">
      <c r="B30" s="46"/>
      <c r="C30" s="46"/>
      <c r="D30" s="47"/>
      <c r="E30" s="47"/>
      <c r="F30" s="48"/>
      <c r="G30" s="49"/>
      <c r="H30" s="48"/>
      <c r="I30" s="48"/>
      <c r="J30" s="48"/>
      <c r="K30" s="49"/>
      <c r="L30" s="48"/>
      <c r="M30" s="49"/>
      <c r="N30" s="33"/>
    </row>
    <row r="31" spans="2:14" ht="18.75" customHeight="1" thickBot="1">
      <c r="B31" s="71" t="s">
        <v>41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33"/>
    </row>
    <row r="32" spans="2:14" ht="46.5" customHeight="1" thickBot="1">
      <c r="B32" s="88" t="s">
        <v>35</v>
      </c>
      <c r="C32" s="89"/>
      <c r="D32" s="90"/>
      <c r="E32" s="90"/>
      <c r="F32" s="80" t="s">
        <v>32</v>
      </c>
      <c r="G32" s="80"/>
      <c r="H32" s="81" t="s">
        <v>54</v>
      </c>
      <c r="I32" s="81"/>
      <c r="J32" s="89" t="s">
        <v>33</v>
      </c>
      <c r="K32" s="89"/>
      <c r="L32" s="89"/>
      <c r="M32" s="91"/>
      <c r="N32" s="33"/>
    </row>
    <row r="33" spans="2:14" ht="37.5" customHeight="1" thickBot="1">
      <c r="B33" s="105">
        <v>50000</v>
      </c>
      <c r="C33" s="106"/>
      <c r="D33" s="107" t="s">
        <v>38</v>
      </c>
      <c r="E33" s="108"/>
      <c r="F33" s="77">
        <f>D28*B33</f>
        <v>0</v>
      </c>
      <c r="G33" s="77"/>
      <c r="H33" s="77">
        <f>J33-F33</f>
        <v>0</v>
      </c>
      <c r="I33" s="77"/>
      <c r="J33" s="78">
        <f>F33*1.21</f>
        <v>0</v>
      </c>
      <c r="K33" s="78"/>
      <c r="L33" s="78"/>
      <c r="M33" s="79"/>
      <c r="N33" s="33"/>
    </row>
    <row r="34" spans="2:14" ht="35.25" customHeight="1" thickBot="1">
      <c r="B34" s="56">
        <v>12500</v>
      </c>
      <c r="C34" s="57"/>
      <c r="D34" s="58" t="s">
        <v>37</v>
      </c>
      <c r="E34" s="59"/>
      <c r="F34" s="60">
        <f>D29*B34</f>
        <v>0</v>
      </c>
      <c r="G34" s="60"/>
      <c r="H34" s="61">
        <f>J34-F34</f>
        <v>0</v>
      </c>
      <c r="I34" s="61"/>
      <c r="J34" s="78">
        <f>F34*1.21</f>
        <v>0</v>
      </c>
      <c r="K34" s="78"/>
      <c r="L34" s="78"/>
      <c r="M34" s="79"/>
      <c r="N34" s="33"/>
    </row>
    <row r="35" spans="2:14" ht="35.25" customHeight="1" thickBot="1">
      <c r="B35" s="66" t="s">
        <v>49</v>
      </c>
      <c r="C35" s="67"/>
      <c r="D35" s="67"/>
      <c r="E35" s="67"/>
      <c r="F35" s="75">
        <f>F33+F34</f>
        <v>0</v>
      </c>
      <c r="G35" s="85"/>
      <c r="H35" s="75">
        <f>H33+H34</f>
        <v>0</v>
      </c>
      <c r="I35" s="76"/>
      <c r="J35" s="78">
        <f>F35*1.21</f>
        <v>0</v>
      </c>
      <c r="K35" s="78"/>
      <c r="L35" s="78"/>
      <c r="M35" s="79"/>
      <c r="N35" s="33"/>
    </row>
    <row r="36" spans="2:14" ht="10.5" customHeight="1">
      <c r="B36" s="68"/>
      <c r="C36" s="68"/>
      <c r="D36" s="69"/>
      <c r="E36" s="69"/>
      <c r="F36" s="70"/>
      <c r="G36" s="70"/>
      <c r="H36" s="72"/>
      <c r="I36" s="72"/>
      <c r="J36" s="73"/>
      <c r="K36" s="72"/>
      <c r="L36" s="74"/>
      <c r="M36" s="72"/>
      <c r="N36" s="33"/>
    </row>
    <row r="37" spans="2:16" ht="18">
      <c r="B37" s="65" t="s">
        <v>19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39"/>
      <c r="O37" s="39"/>
      <c r="P37" s="39"/>
    </row>
    <row r="38" spans="1:17" ht="12.75">
      <c r="A38" s="17"/>
      <c r="K38" s="17"/>
      <c r="L38" s="17"/>
      <c r="M38" s="17"/>
      <c r="N38" s="17"/>
      <c r="Q38" s="17"/>
    </row>
    <row r="39" spans="1:17" ht="20.25">
      <c r="A39" s="17"/>
      <c r="B39" s="63" t="s">
        <v>20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17"/>
    </row>
    <row r="40" spans="1:17" ht="15">
      <c r="A40" s="17"/>
      <c r="B40" s="62" t="s">
        <v>21</v>
      </c>
      <c r="C40" s="62"/>
      <c r="D40" s="62"/>
      <c r="E40" s="62"/>
      <c r="F40" s="62"/>
      <c r="G40" s="62"/>
      <c r="H40" s="62"/>
      <c r="I40" s="62"/>
      <c r="J40" s="62"/>
      <c r="K40" s="17"/>
      <c r="L40" s="17"/>
      <c r="M40" s="17"/>
      <c r="N40" s="17"/>
      <c r="Q40" s="17"/>
    </row>
    <row r="41" spans="1:14" ht="15.75">
      <c r="A41" s="17"/>
      <c r="B41" s="27" t="s">
        <v>18</v>
      </c>
      <c r="C41" s="52" t="s">
        <v>22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5.75">
      <c r="A42" s="17"/>
      <c r="B42" s="27" t="s">
        <v>23</v>
      </c>
      <c r="C42" s="52" t="s">
        <v>24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5">
      <c r="A43" s="20"/>
      <c r="B43" s="28"/>
      <c r="C43" s="52" t="s">
        <v>25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5.75">
      <c r="A44" s="17"/>
      <c r="B44" s="27" t="s">
        <v>26</v>
      </c>
      <c r="C44" s="52" t="s">
        <v>53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.75">
      <c r="A45" s="17"/>
      <c r="B45" s="27" t="s">
        <v>10</v>
      </c>
      <c r="C45" s="52" t="s">
        <v>27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ht="15.75">
      <c r="A46" s="17"/>
      <c r="B46" s="27" t="s">
        <v>11</v>
      </c>
      <c r="C46" s="52" t="s">
        <v>46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5.75">
      <c r="A47" s="17"/>
      <c r="B47" s="27" t="s">
        <v>7</v>
      </c>
      <c r="C47" s="52" t="s">
        <v>47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15.75">
      <c r="A48" s="17"/>
      <c r="B48" s="27" t="s">
        <v>12</v>
      </c>
      <c r="C48" s="52" t="s">
        <v>50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ht="12.75">
      <c r="A49" s="17"/>
    </row>
    <row r="50" ht="12.75">
      <c r="A50" s="17"/>
    </row>
    <row r="51" ht="12.75">
      <c r="A51" s="17"/>
    </row>
    <row r="52" ht="12.75">
      <c r="A52" s="17"/>
    </row>
  </sheetData>
  <sheetProtection/>
  <mergeCells count="65">
    <mergeCell ref="J27:K27"/>
    <mergeCell ref="H28:I28"/>
    <mergeCell ref="B29:C29"/>
    <mergeCell ref="J28:K28"/>
    <mergeCell ref="B7:C7"/>
    <mergeCell ref="E7:F7"/>
    <mergeCell ref="B8:C8"/>
    <mergeCell ref="E8:F8"/>
    <mergeCell ref="B27:C27"/>
    <mergeCell ref="D27:E27"/>
    <mergeCell ref="F27:G27"/>
    <mergeCell ref="D28:E28"/>
    <mergeCell ref="F28:G28"/>
    <mergeCell ref="B33:C33"/>
    <mergeCell ref="D33:E33"/>
    <mergeCell ref="F33:G33"/>
    <mergeCell ref="F29:G29"/>
    <mergeCell ref="D29:E29"/>
    <mergeCell ref="B28:C28"/>
    <mergeCell ref="F35:G35"/>
    <mergeCell ref="L28:M28"/>
    <mergeCell ref="B32:E32"/>
    <mergeCell ref="J32:M32"/>
    <mergeCell ref="B9:C9"/>
    <mergeCell ref="E9:F9"/>
    <mergeCell ref="B18:P18"/>
    <mergeCell ref="B11:P11"/>
    <mergeCell ref="H27:I27"/>
    <mergeCell ref="L27:M27"/>
    <mergeCell ref="H32:I32"/>
    <mergeCell ref="J34:M34"/>
    <mergeCell ref="H29:I29"/>
    <mergeCell ref="J29:K29"/>
    <mergeCell ref="L29:M29"/>
    <mergeCell ref="J35:M35"/>
    <mergeCell ref="D36:E36"/>
    <mergeCell ref="F36:G36"/>
    <mergeCell ref="B31:M31"/>
    <mergeCell ref="H36:I36"/>
    <mergeCell ref="J36:K36"/>
    <mergeCell ref="L36:M36"/>
    <mergeCell ref="H35:I35"/>
    <mergeCell ref="H33:I33"/>
    <mergeCell ref="J33:M33"/>
    <mergeCell ref="F32:G32"/>
    <mergeCell ref="C43:N43"/>
    <mergeCell ref="B34:C34"/>
    <mergeCell ref="D34:E34"/>
    <mergeCell ref="F34:G34"/>
    <mergeCell ref="H34:I34"/>
    <mergeCell ref="B40:J40"/>
    <mergeCell ref="B39:P39"/>
    <mergeCell ref="B37:M37"/>
    <mergeCell ref="B35:E35"/>
    <mergeCell ref="B36:C36"/>
    <mergeCell ref="C48:N48"/>
    <mergeCell ref="C44:N44"/>
    <mergeCell ref="C45:N45"/>
    <mergeCell ref="C46:N46"/>
    <mergeCell ref="C47:N47"/>
    <mergeCell ref="B5:E5"/>
    <mergeCell ref="C41:N41"/>
    <mergeCell ref="C42:N42"/>
    <mergeCell ref="B25:M25"/>
    <mergeCell ref="B26:M2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Štefan Lovička</cp:lastModifiedBy>
  <cp:lastPrinted>2011-11-25T08:04:02Z</cp:lastPrinted>
  <dcterms:created xsi:type="dcterms:W3CDTF">1997-01-24T11:07:25Z</dcterms:created>
  <dcterms:modified xsi:type="dcterms:W3CDTF">2014-01-29T13:34:09Z</dcterms:modified>
  <cp:category/>
  <cp:version/>
  <cp:contentType/>
  <cp:contentStatus/>
</cp:coreProperties>
</file>