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600" windowWidth="15480" windowHeight="6660" activeTab="0"/>
  </bookViews>
  <sheets>
    <sheet name="List1" sheetId="1" r:id="rId1"/>
  </sheets>
  <definedNames>
    <definedName name="afterdetail_lua_rozpdph">'List1'!#REF!</definedName>
    <definedName name="afterdetail_rozpocty_rkap">'List1'!#REF!</definedName>
    <definedName name="body_lua_dph">'List1'!#REF!</definedName>
    <definedName name="body_lua_rekap">'List1'!#REF!</definedName>
    <definedName name="body_rozpocty_rkap">'List1'!#REF!</definedName>
    <definedName name="body_rozpocty_rozpocty">'List1'!#REF!</definedName>
    <definedName name="body_rozpocty_rpolozky">'List1'!#REF!</definedName>
    <definedName name="end_rozpocty_rozpocty">'List1'!#REF!</definedName>
    <definedName name="header_rozpocty_rozpocty">'List1'!#REF!</definedName>
    <definedName name="partneri_partneri.0">'List1'!#REF!</definedName>
    <definedName name="partneri_partneri.1">'List1'!#REF!</definedName>
    <definedName name="start_poz">'List1'!#REF!</definedName>
    <definedName name="sum_lua_dph">'List1'!#REF!</definedName>
    <definedName name="sum_lua_hlavy">'List1'!#REF!</definedName>
    <definedName name="top_lua_dph">'List1'!#REF!</definedName>
    <definedName name="top_lua_hlavy">'List1'!#REF!</definedName>
    <definedName name="top_rozpocty_rkap">'List1'!#REF!</definedName>
  </definedNames>
  <calcPr fullCalcOnLoad="1"/>
</workbook>
</file>

<file path=xl/sharedStrings.xml><?xml version="1.0" encoding="utf-8"?>
<sst xmlns="http://schemas.openxmlformats.org/spreadsheetml/2006/main" count="275" uniqueCount="164">
  <si>
    <t>Celkem</t>
  </si>
  <si>
    <t>Celkem bez DPH</t>
  </si>
  <si>
    <t>DPH celkem</t>
  </si>
  <si>
    <t>Celkem s DPH</t>
  </si>
  <si>
    <t>Daň z přidané hodnoty</t>
  </si>
  <si>
    <t>Rekapitulace rozpočtu</t>
  </si>
  <si>
    <t>Číslo položky</t>
  </si>
  <si>
    <t>Popis položky</t>
  </si>
  <si>
    <t>Počet</t>
  </si>
  <si>
    <t>MJ</t>
  </si>
  <si>
    <t>Jedn. cena</t>
  </si>
  <si>
    <t>Rozpočet</t>
  </si>
  <si>
    <t xml:space="preserve">zástupce: </t>
  </si>
  <si>
    <t xml:space="preserve">ulice: </t>
  </si>
  <si>
    <t xml:space="preserve">město: </t>
  </si>
  <si>
    <t xml:space="preserve">PSČ: </t>
  </si>
  <si>
    <t xml:space="preserve">tel: </t>
  </si>
  <si>
    <t xml:space="preserve">fax: </t>
  </si>
  <si>
    <t xml:space="preserve">email: </t>
  </si>
  <si>
    <t>Datum zpracování:</t>
  </si>
  <si>
    <t xml:space="preserve">        </t>
  </si>
  <si>
    <t>StartPol</t>
  </si>
  <si>
    <t>Halířové vyrovnání</t>
  </si>
  <si>
    <t>Mrázova 1328/26</t>
  </si>
  <si>
    <t>Litoměřice - Předměstí</t>
  </si>
  <si>
    <t>412 01</t>
  </si>
  <si>
    <t>EPS - Státní oblastní archiv v Litoměřicích</t>
  </si>
  <si>
    <t>Dokumentace skutečného provedení</t>
  </si>
  <si>
    <t>Dodávky celkem</t>
  </si>
  <si>
    <t>Montážní práce a služby celkem</t>
  </si>
  <si>
    <t>Další rozpočtové náklady</t>
  </si>
  <si>
    <t>Základní sazba DPH 21%</t>
  </si>
  <si>
    <t>30.7.2015</t>
  </si>
  <si>
    <t>Dodávka EPS</t>
  </si>
  <si>
    <t>MHU 110</t>
  </si>
  <si>
    <t>Ústředna EPS analogová - 256 adres</t>
  </si>
  <si>
    <t>ks</t>
  </si>
  <si>
    <t>12V/26Ah</t>
  </si>
  <si>
    <t>Akumulátor</t>
  </si>
  <si>
    <t>Kryt akumulátoru</t>
  </si>
  <si>
    <t>Držák krytu</t>
  </si>
  <si>
    <t>06XV.8250660</t>
  </si>
  <si>
    <t>Montážní sáček k akumulátoru</t>
  </si>
  <si>
    <t>06XK.1996611</t>
  </si>
  <si>
    <t>Deska přídavná pro OPPO</t>
  </si>
  <si>
    <t>MHY 912</t>
  </si>
  <si>
    <t>Obslužné pole požární ochrany</t>
  </si>
  <si>
    <t>Klíčový trezor</t>
  </si>
  <si>
    <t>SO/R/DR/10C</t>
  </si>
  <si>
    <t>Zábleskový maják</t>
  </si>
  <si>
    <t>ROLPSB/RL/R/D</t>
  </si>
  <si>
    <t>Siréna + zábleskový maják</t>
  </si>
  <si>
    <t>MHG 261</t>
  </si>
  <si>
    <t>Hlásič optickokouřový</t>
  </si>
  <si>
    <t>MHG 861</t>
  </si>
  <si>
    <t>Hlásič multisenzorový</t>
  </si>
  <si>
    <t>MHY 734</t>
  </si>
  <si>
    <t>Zásuvka</t>
  </si>
  <si>
    <t>MHA 141</t>
  </si>
  <si>
    <t>Hlásič tlačítkový</t>
  </si>
  <si>
    <t>Reflexní štítek k tlačítkovému hlásiči</t>
  </si>
  <si>
    <t>MHY 918/R</t>
  </si>
  <si>
    <t>Reléová skříň</t>
  </si>
  <si>
    <t>MHG 942</t>
  </si>
  <si>
    <t>Hlásič technologický</t>
  </si>
  <si>
    <t>2405STE</t>
  </si>
  <si>
    <t>Pomocný zálohovaný napájecí zdroj 24V/5A</t>
  </si>
  <si>
    <t>4346.224911217</t>
  </si>
  <si>
    <t>Akumulátor 12V/17Ah</t>
  </si>
  <si>
    <t>500x500mm</t>
  </si>
  <si>
    <t>Instalační plech - pomocná konstrukce</t>
  </si>
  <si>
    <t>Sdělovací kabel s třídou reakce na oheň B2ca s1d0 PRAFlaCom 2x2x0.8</t>
  </si>
  <si>
    <t>m</t>
  </si>
  <si>
    <t>PRAFlaDur 3x1.5</t>
  </si>
  <si>
    <t>Kabel 3x1.5 PH120-R B2caS1D0</t>
  </si>
  <si>
    <t>Sdělovací kabel s funkční integritou trasy při požáru min. P30-R, třída reakce na oheň B2ca s1d0  PRAFlaGuard 2x2x0.8</t>
  </si>
  <si>
    <t>Sdělovací kabel s funkční integritou trasy při požáru min. P30-R, třída reakce na oheň B2ca s1d0</t>
  </si>
  <si>
    <t>DA 275 DJ</t>
  </si>
  <si>
    <t>Přepěťová ochrana</t>
  </si>
  <si>
    <t>CL-30</t>
  </si>
  <si>
    <t>Přepěťová ochrana sign.linky</t>
  </si>
  <si>
    <t>6A/B</t>
  </si>
  <si>
    <t>Jistič</t>
  </si>
  <si>
    <t>OBBO GRIP-M</t>
  </si>
  <si>
    <t>Kabelová příchytka + kotva - EI30</t>
  </si>
  <si>
    <t>PK 110x70 D</t>
  </si>
  <si>
    <t>Parapetní žlab plastový</t>
  </si>
  <si>
    <t>LHD 40x20</t>
  </si>
  <si>
    <t>Lišta elektroinstalační bezhalogenová</t>
  </si>
  <si>
    <t>LHD 40x40</t>
  </si>
  <si>
    <t>M4x60</t>
  </si>
  <si>
    <t>Hmoždinka + vrut</t>
  </si>
  <si>
    <t>400x200mm</t>
  </si>
  <si>
    <t>M6x1000mm</t>
  </si>
  <si>
    <t>Hmota utěsňovací protipožární</t>
  </si>
  <si>
    <t>kg</t>
  </si>
  <si>
    <t>Provozní kniha EPS</t>
  </si>
  <si>
    <t>Ostatní montážní materiál</t>
  </si>
  <si>
    <t>kpl</t>
  </si>
  <si>
    <t>Montáž EPS</t>
  </si>
  <si>
    <t>Ocelové nosné lanko prům. 4mm</t>
  </si>
  <si>
    <t>Kotva + napínák pro nosné lanko + svorka</t>
  </si>
  <si>
    <t>Závitová tyč</t>
  </si>
  <si>
    <t>Matka M6 + podložka</t>
  </si>
  <si>
    <t>Kotva pro závitovou tyč M6</t>
  </si>
  <si>
    <t>Zákaznický text - 1 prvek</t>
  </si>
  <si>
    <t>Revize EPS 1 hlásič</t>
  </si>
  <si>
    <t>projektant</t>
  </si>
  <si>
    <t>Zdeněk Stankovský</t>
  </si>
  <si>
    <t>EN1520HA</t>
  </si>
  <si>
    <t>Trubka PVC tuhá průměr 20mm</t>
  </si>
  <si>
    <t>Příchytka pro PVC trubku</t>
  </si>
  <si>
    <t>Kabelová příchytka KOPOS</t>
  </si>
  <si>
    <t>7608 PO GMT</t>
  </si>
  <si>
    <t>Průvrt zdivem průměr 30mm, délka 500mm</t>
  </si>
  <si>
    <t>Průvrt zdivem průměr 30mm, délka 1000mm</t>
  </si>
  <si>
    <t>Průvrt zdivem průměr 30mm, délka 1500mm</t>
  </si>
  <si>
    <t>Pomocné stavební výkony</t>
  </si>
  <si>
    <t>Výmalby</t>
  </si>
  <si>
    <t>Příprava na montáž</t>
  </si>
  <si>
    <t>Značení trasy vedení</t>
  </si>
  <si>
    <t>Montáž trubek plastových tuhých D 23 mm uložených pevně</t>
  </si>
  <si>
    <t>Montáž ůstředny EPS analogové do 256 adres</t>
  </si>
  <si>
    <t>Montáž akumulátoru 12V/28Ah</t>
  </si>
  <si>
    <t>Montáž krytu akumulátoru</t>
  </si>
  <si>
    <t>Montáž desky přídavné pro OPPO</t>
  </si>
  <si>
    <t>Montáž obslužného pole požární ochrany</t>
  </si>
  <si>
    <t>Montáž klíčového trezoru</t>
  </si>
  <si>
    <t>Montáž majáku na budovu</t>
  </si>
  <si>
    <t>Montáž poplachové sirény</t>
  </si>
  <si>
    <t>Montáž jističe se signalizací</t>
  </si>
  <si>
    <t>Montáž automatického hlásiče</t>
  </si>
  <si>
    <t>Montáž zásuvky hlásiče na omítku</t>
  </si>
  <si>
    <t>Montáž tlačítkového hlásiče na omítku</t>
  </si>
  <si>
    <t>Montáž reflexního štíttku k tlačítkovému hlásiči</t>
  </si>
  <si>
    <t>Montáž reléové skříně</t>
  </si>
  <si>
    <t>Montáž technologického hlásiče</t>
  </si>
  <si>
    <t>Montáž napájecího zdroje typu st nebo vss</t>
  </si>
  <si>
    <t>Montáž akumulátoru 12V/17Ah</t>
  </si>
  <si>
    <t>Montáž instalačního plechu - pomocná konstrukce</t>
  </si>
  <si>
    <t>Montáž sdělovacího kabel s třídou reakce na oheň B2ca s1d0 PRAFlaCom 2x2x0,8</t>
  </si>
  <si>
    <t>Montáž kabelu 3x1.5 PH120-R B2caS1D0</t>
  </si>
  <si>
    <t>Montáž sdělovacího kabelu s funkční integritou trasy při požáru min. P30-R, třída reakce na oheň B2ca s1d0  PRAFlaGuard 2x2x0,8</t>
  </si>
  <si>
    <t>Montáž sdělovacího kabelu s funkční integritou trasy při požáru min. P30-R, třída reakce na oheň B2ca s1d0  PRAFlaGuard 10x2x0,8</t>
  </si>
  <si>
    <t>Montáž přepěťové ochrany 230V</t>
  </si>
  <si>
    <t>Montáž přepěťové ochrany signalizační linky</t>
  </si>
  <si>
    <t>Montáž kabelové příchytka + kotva - EI30</t>
  </si>
  <si>
    <t>Montáž parapetního žlabu 110x70mm</t>
  </si>
  <si>
    <t>Montáž lišta elektroinstalační LV 40 x 40 vkládací</t>
  </si>
  <si>
    <t>Montáž lišta elektroinstalační LV 40 x 15 vkládací</t>
  </si>
  <si>
    <t>Montáž ocelového nosného lanka prům. 4mm</t>
  </si>
  <si>
    <t>Hmoždinka natloukací K 6/35 bal. 100 ks</t>
  </si>
  <si>
    <t>Uvedení do provozu ústředny EPS</t>
  </si>
  <si>
    <t>Přezkoušení 1 vstupu/výstupu zařízení EPS</t>
  </si>
  <si>
    <t>Projekční kancelář Polerecký, spol. s r.o.</t>
  </si>
  <si>
    <t>Ing. Polerecký</t>
  </si>
  <si>
    <t>744741110</t>
  </si>
  <si>
    <t>744741210</t>
  </si>
  <si>
    <t>PRAFlaCom 2x2x0,8</t>
  </si>
  <si>
    <t>PRAFlaGuard 2x2x0,8</t>
  </si>
  <si>
    <t>PRAFlaGuard 10x2x0,8</t>
  </si>
  <si>
    <t>ROZPOČET PRO VÝBĚROVÉ ŘÍZENÍ</t>
  </si>
  <si>
    <t>Uvedení povrchu zdiva do původního stavu</t>
  </si>
  <si>
    <t>Zaškolení obsluhy včetně vydání protokolu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</si>
</sst>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\ _K_č"/>
    <numFmt numFmtId="170" formatCode="#,##0.&quot;00&quot;\ &quot;Kč&quot;;\-#,##0.00\ &quot;Kč&quot;"/>
    <numFmt numFmtId="171" formatCode="#,##0.&quot;00&quot;\ &quot;Kč&quot;;\-#,##0.&quot;00&quot;\ &quot;Kč&quot;"/>
    <numFmt numFmtId="172" formatCode="#,##0.00\ _K_č"/>
  </numFmts>
  <fonts count="38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b/>
      <sz val="11"/>
      <color indexed="9"/>
      <name val="Arial CE"/>
      <family val="2"/>
    </font>
    <font>
      <sz val="5"/>
      <name val="Arial CE"/>
      <family val="2"/>
    </font>
    <font>
      <b/>
      <i/>
      <sz val="5"/>
      <name val="Arial CE"/>
      <family val="2"/>
    </font>
    <font>
      <b/>
      <sz val="5"/>
      <name val="Arial CE"/>
      <family val="2"/>
    </font>
    <font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41"/>
      <name val="Arial CE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49" fontId="4" fillId="0" borderId="14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3" fillId="24" borderId="15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19" borderId="17" xfId="0" applyFill="1" applyBorder="1" applyAlignment="1">
      <alignment/>
    </xf>
    <xf numFmtId="0" fontId="0" fillId="19" borderId="15" xfId="0" applyFill="1" applyBorder="1" applyAlignment="1">
      <alignment/>
    </xf>
    <xf numFmtId="0" fontId="3" fillId="19" borderId="15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0" borderId="17" xfId="0" applyNumberFormat="1" applyFill="1" applyBorder="1" applyAlignment="1">
      <alignment/>
    </xf>
    <xf numFmtId="0" fontId="11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8" fillId="24" borderId="15" xfId="0" applyFont="1" applyFill="1" applyBorder="1" applyAlignment="1">
      <alignment wrapText="1"/>
    </xf>
    <xf numFmtId="0" fontId="19" fillId="24" borderId="17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20" fillId="0" borderId="0" xfId="0" applyFont="1" applyAlignment="1">
      <alignment horizontal="centerContinuous"/>
    </xf>
    <xf numFmtId="1" fontId="0" fillId="0" borderId="0" xfId="0" applyNumberFormat="1" applyAlignment="1">
      <alignment horizontal="right"/>
    </xf>
    <xf numFmtId="171" fontId="0" fillId="0" borderId="0" xfId="0" applyNumberFormat="1" applyFont="1" applyAlignment="1">
      <alignment horizontal="right"/>
    </xf>
    <xf numFmtId="171" fontId="1" fillId="0" borderId="12" xfId="0" applyNumberFormat="1" applyFont="1" applyBorder="1" applyAlignment="1">
      <alignment horizontal="right"/>
    </xf>
    <xf numFmtId="171" fontId="1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1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25" borderId="17" xfId="0" applyFill="1" applyBorder="1" applyAlignment="1">
      <alignment/>
    </xf>
    <xf numFmtId="0" fontId="0" fillId="25" borderId="15" xfId="0" applyFill="1" applyBorder="1" applyAlignment="1">
      <alignment/>
    </xf>
    <xf numFmtId="0" fontId="3" fillId="25" borderId="15" xfId="0" applyFont="1" applyFill="1" applyBorder="1" applyAlignment="1">
      <alignment/>
    </xf>
    <xf numFmtId="0" fontId="0" fillId="25" borderId="16" xfId="0" applyFill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 wrapText="1"/>
    </xf>
    <xf numFmtId="164" fontId="1" fillId="0" borderId="11" xfId="0" applyNumberFormat="1" applyFont="1" applyBorder="1" applyAlignment="1" applyProtection="1">
      <alignment horizontal="right"/>
      <protection locked="0"/>
    </xf>
    <xf numFmtId="164" fontId="4" fillId="0" borderId="14" xfId="0" applyNumberFormat="1" applyFont="1" applyBorder="1" applyAlignment="1" applyProtection="1">
      <alignment horizontal="right" vertical="center"/>
      <protection locked="0"/>
    </xf>
    <xf numFmtId="171" fontId="0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6" fillId="25" borderId="17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37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wrapText="1"/>
    </xf>
    <xf numFmtId="0" fontId="17" fillId="0" borderId="0" xfId="37" applyAlignment="1" applyProtection="1">
      <alignment horizontal="left" wrapText="1"/>
      <protection/>
    </xf>
    <xf numFmtId="0" fontId="10" fillId="0" borderId="14" xfId="0" applyFont="1" applyBorder="1" applyAlignment="1">
      <alignment horizontal="center"/>
    </xf>
    <xf numFmtId="0" fontId="4" fillId="0" borderId="17" xfId="0" applyNumberFormat="1" applyFont="1" applyBorder="1" applyAlignment="1">
      <alignment vertical="center" wrapText="1"/>
    </xf>
    <xf numFmtId="0" fontId="4" fillId="0" borderId="16" xfId="0" applyNumberFormat="1" applyFont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152"/>
  <sheetViews>
    <sheetView tabSelected="1" view="pageBreakPreview" zoomScale="110" zoomScaleSheetLayoutView="110" zoomScalePageLayoutView="0" workbookViewId="0" topLeftCell="A1">
      <selection activeCell="A1" sqref="A1:G1"/>
    </sheetView>
  </sheetViews>
  <sheetFormatPr defaultColWidth="9.00390625" defaultRowHeight="12.75"/>
  <cols>
    <col min="1" max="1" width="16.00390625" style="0" customWidth="1"/>
    <col min="2" max="2" width="4.875" style="0" customWidth="1"/>
    <col min="3" max="3" width="31.25390625" style="0" customWidth="1"/>
    <col min="4" max="4" width="9.625" style="0" customWidth="1"/>
    <col min="5" max="5" width="4.75390625" style="0" customWidth="1"/>
    <col min="6" max="6" width="13.625" style="0" customWidth="1"/>
    <col min="7" max="7" width="17.875" style="0" customWidth="1"/>
    <col min="11" max="11" width="11.375" style="0" bestFit="1" customWidth="1"/>
  </cols>
  <sheetData>
    <row r="1" spans="1:7" ht="20.25">
      <c r="A1" s="83" t="s">
        <v>161</v>
      </c>
      <c r="B1" s="83"/>
      <c r="C1" s="83"/>
      <c r="D1" s="83"/>
      <c r="E1" s="83"/>
      <c r="F1" s="83"/>
      <c r="G1" s="83"/>
    </row>
    <row r="2" spans="1:7" ht="12.75">
      <c r="A2" s="13"/>
      <c r="B2" s="13"/>
      <c r="C2" s="14"/>
      <c r="D2" s="14"/>
      <c r="E2" s="14"/>
      <c r="F2" s="14"/>
      <c r="G2" s="14"/>
    </row>
    <row r="3" spans="1:7" ht="18">
      <c r="A3" s="69" t="s">
        <v>154</v>
      </c>
      <c r="F3" s="59"/>
      <c r="G3" s="59"/>
    </row>
    <row r="4" spans="1:7" ht="12.75">
      <c r="A4" s="53" t="s">
        <v>12</v>
      </c>
      <c r="B4" s="54" t="s">
        <v>155</v>
      </c>
      <c r="C4" s="44"/>
      <c r="G4" s="14"/>
    </row>
    <row r="5" spans="1:7" ht="12.75">
      <c r="A5" s="53" t="s">
        <v>13</v>
      </c>
      <c r="B5" s="54" t="s">
        <v>23</v>
      </c>
      <c r="C5" s="44"/>
      <c r="G5" s="14"/>
    </row>
    <row r="6" spans="1:7" ht="12.75">
      <c r="A6" s="53" t="s">
        <v>14</v>
      </c>
      <c r="B6" s="54" t="s">
        <v>24</v>
      </c>
      <c r="C6" s="44"/>
      <c r="G6" s="14"/>
    </row>
    <row r="7" spans="1:7" ht="12.75">
      <c r="A7" s="53" t="s">
        <v>15</v>
      </c>
      <c r="B7" s="84" t="s">
        <v>25</v>
      </c>
      <c r="C7" s="84"/>
      <c r="G7" s="14"/>
    </row>
    <row r="8" spans="1:7" ht="12.75">
      <c r="A8" s="55" t="s">
        <v>16</v>
      </c>
      <c r="B8" s="54"/>
      <c r="C8" s="44"/>
      <c r="G8" s="14"/>
    </row>
    <row r="9" spans="1:7" ht="12.75">
      <c r="A9" s="55" t="s">
        <v>17</v>
      </c>
      <c r="B9" s="54"/>
      <c r="C9" s="44"/>
      <c r="G9" s="14"/>
    </row>
    <row r="10" spans="1:7" ht="12.75">
      <c r="A10" s="55" t="s">
        <v>18</v>
      </c>
      <c r="B10" s="54"/>
      <c r="C10" s="44"/>
      <c r="G10" s="14"/>
    </row>
    <row r="11" spans="1:7" ht="12.75">
      <c r="A11" s="13"/>
      <c r="B11" s="13"/>
      <c r="C11" s="14"/>
      <c r="D11" s="14"/>
      <c r="E11" s="14"/>
      <c r="F11" s="14"/>
      <c r="G11" s="14"/>
    </row>
    <row r="12" spans="1:7" ht="15">
      <c r="A12" s="85" t="s">
        <v>26</v>
      </c>
      <c r="B12" s="86"/>
      <c r="C12" s="86"/>
      <c r="D12" s="86"/>
      <c r="E12" s="86"/>
      <c r="F12" s="86"/>
      <c r="G12" s="87"/>
    </row>
    <row r="13" spans="1:7" ht="12.75">
      <c r="A13" s="29"/>
      <c r="B13" s="30"/>
      <c r="C13" s="30"/>
      <c r="D13" s="30"/>
      <c r="E13" s="30"/>
      <c r="F13" s="30"/>
      <c r="G13" s="30"/>
    </row>
    <row r="14" spans="1:7" ht="12.75">
      <c r="A14" s="52"/>
      <c r="B14" s="17"/>
      <c r="C14" s="14"/>
      <c r="D14" s="14"/>
      <c r="E14" s="14"/>
      <c r="F14" s="14"/>
      <c r="G14" s="14"/>
    </row>
    <row r="15" spans="1:7" ht="15.75">
      <c r="A15" s="70"/>
      <c r="B15" s="71"/>
      <c r="C15" s="72" t="s">
        <v>5</v>
      </c>
      <c r="D15" s="71"/>
      <c r="E15" s="71"/>
      <c r="F15" s="71"/>
      <c r="G15" s="73"/>
    </row>
    <row r="16" spans="1:7" ht="15.75">
      <c r="A16" s="19"/>
      <c r="B16" s="19"/>
      <c r="C16" s="27"/>
      <c r="D16" s="19"/>
      <c r="E16" s="19"/>
      <c r="F16" s="19"/>
      <c r="G16" s="19"/>
    </row>
    <row r="17" spans="1:7" ht="12.75">
      <c r="A17" s="28"/>
      <c r="B17" s="28"/>
      <c r="C17" s="58" t="s">
        <v>28</v>
      </c>
      <c r="D17" s="28"/>
      <c r="E17" s="28"/>
      <c r="F17" s="28"/>
      <c r="G17" s="61">
        <f>G94</f>
        <v>0</v>
      </c>
    </row>
    <row r="18" spans="1:7" ht="12.75">
      <c r="A18" s="28"/>
      <c r="B18" s="28"/>
      <c r="C18" s="58" t="s">
        <v>29</v>
      </c>
      <c r="D18" s="28"/>
      <c r="E18" s="28"/>
      <c r="F18" s="28"/>
      <c r="G18" s="61">
        <f>G150</f>
        <v>0</v>
      </c>
    </row>
    <row r="19" spans="1:7" ht="12.75">
      <c r="A19" s="28"/>
      <c r="B19" s="28"/>
      <c r="C19" s="58" t="s">
        <v>30</v>
      </c>
      <c r="D19" s="28"/>
      <c r="E19" s="28"/>
      <c r="F19" s="28"/>
      <c r="G19" s="82">
        <v>0</v>
      </c>
    </row>
    <row r="20" spans="1:7" ht="12.75">
      <c r="A20" s="28"/>
      <c r="B20" s="28"/>
      <c r="C20" s="58" t="s">
        <v>27</v>
      </c>
      <c r="D20" s="28"/>
      <c r="E20" s="28"/>
      <c r="F20" s="28"/>
      <c r="G20" s="82">
        <v>0</v>
      </c>
    </row>
    <row r="21" spans="1:7" ht="15.75" thickBot="1">
      <c r="A21" s="7"/>
      <c r="B21" s="7"/>
      <c r="C21" s="8" t="s">
        <v>1</v>
      </c>
      <c r="D21" s="7"/>
      <c r="E21" s="7"/>
      <c r="F21" s="7"/>
      <c r="G21" s="62">
        <f>SUM(G17:G20)</f>
        <v>0</v>
      </c>
    </row>
    <row r="22" spans="1:7" ht="15">
      <c r="A22" s="18"/>
      <c r="B22" s="18"/>
      <c r="C22" s="15"/>
      <c r="D22" s="6"/>
      <c r="E22" s="6"/>
      <c r="F22" s="6"/>
      <c r="G22" s="16"/>
    </row>
    <row r="24" spans="3:7" ht="15">
      <c r="C24" s="3" t="s">
        <v>4</v>
      </c>
      <c r="D24" s="2"/>
      <c r="E24" s="2"/>
      <c r="F24" s="2"/>
      <c r="G24" s="2"/>
    </row>
    <row r="25" spans="3:7" ht="12.75">
      <c r="C25" t="s">
        <v>31</v>
      </c>
      <c r="D25" s="1"/>
      <c r="F25" s="60"/>
      <c r="G25" s="11">
        <f>((G21/100)*21)</f>
        <v>0</v>
      </c>
    </row>
    <row r="26" spans="3:7" ht="15">
      <c r="C26" s="5" t="s">
        <v>2</v>
      </c>
      <c r="D26" s="4"/>
      <c r="E26" s="4"/>
      <c r="F26" s="4"/>
      <c r="G26" s="12">
        <f>G25</f>
        <v>0</v>
      </c>
    </row>
    <row r="27" spans="3:7" ht="15">
      <c r="C27" s="5" t="s">
        <v>22</v>
      </c>
      <c r="D27" s="4"/>
      <c r="E27" s="4"/>
      <c r="F27" s="4"/>
      <c r="G27" s="80">
        <v>0</v>
      </c>
    </row>
    <row r="28" spans="1:7" ht="15.75" thickBot="1">
      <c r="A28" s="9"/>
      <c r="B28" s="9"/>
      <c r="C28" s="10" t="s">
        <v>3</v>
      </c>
      <c r="D28" s="9"/>
      <c r="E28" s="9"/>
      <c r="F28" s="9"/>
      <c r="G28" s="63">
        <f>G21+G26+G27</f>
        <v>0</v>
      </c>
    </row>
    <row r="29" spans="1:7" ht="15">
      <c r="A29" s="6"/>
      <c r="B29" s="6"/>
      <c r="C29" s="15"/>
      <c r="D29" s="6"/>
      <c r="E29" s="6"/>
      <c r="F29" s="6"/>
      <c r="G29" s="68"/>
    </row>
    <row r="30" spans="1:7" ht="12.75">
      <c r="A30" s="88"/>
      <c r="B30" s="88"/>
      <c r="C30" s="88"/>
      <c r="D30" s="88"/>
      <c r="E30" s="88"/>
      <c r="F30" s="88"/>
      <c r="G30" s="88"/>
    </row>
    <row r="31" spans="1:7" ht="12.75">
      <c r="A31" s="88"/>
      <c r="B31" s="88"/>
      <c r="C31" s="88"/>
      <c r="D31" s="88"/>
      <c r="E31" s="88"/>
      <c r="F31" s="88"/>
      <c r="G31" s="88"/>
    </row>
    <row r="32" spans="1:7" ht="15">
      <c r="A32" s="6"/>
      <c r="B32" s="6"/>
      <c r="C32" s="15"/>
      <c r="D32" s="6"/>
      <c r="E32" s="6"/>
      <c r="F32" s="6"/>
      <c r="G32" s="16"/>
    </row>
    <row r="33" spans="1:7" ht="12.75">
      <c r="A33" s="47" t="s">
        <v>19</v>
      </c>
      <c r="B33" s="28" t="s">
        <v>32</v>
      </c>
      <c r="C33" s="45"/>
      <c r="D33" s="45"/>
      <c r="E33" s="45"/>
      <c r="F33" s="45"/>
      <c r="G33" s="46"/>
    </row>
    <row r="34" spans="1:7" ht="12.75">
      <c r="A34" s="45"/>
      <c r="B34" s="45"/>
      <c r="C34" s="45"/>
      <c r="D34" s="45"/>
      <c r="E34" s="45"/>
      <c r="F34" s="45"/>
      <c r="G34" s="46"/>
    </row>
    <row r="35" spans="1:7" ht="12.75">
      <c r="A35" s="45" t="s">
        <v>20</v>
      </c>
      <c r="B35" s="45"/>
      <c r="C35" s="45"/>
      <c r="D35" s="43"/>
      <c r="E35" s="45"/>
      <c r="F35" s="45"/>
      <c r="G35" s="46"/>
    </row>
    <row r="36" spans="2:7" ht="12.75">
      <c r="B36" s="45"/>
      <c r="C36" s="45"/>
      <c r="D36" s="43" t="s">
        <v>108</v>
      </c>
      <c r="E36" s="45"/>
      <c r="F36" s="45"/>
      <c r="G36" s="46"/>
    </row>
    <row r="37" spans="2:7" ht="12.75">
      <c r="B37" s="45"/>
      <c r="C37" s="45"/>
      <c r="D37" s="48" t="s">
        <v>107</v>
      </c>
      <c r="E37" s="45"/>
      <c r="F37" s="45"/>
      <c r="G37" s="46"/>
    </row>
    <row r="38" spans="2:7" ht="12.75">
      <c r="B38" s="45"/>
      <c r="C38" s="45"/>
      <c r="D38" s="48"/>
      <c r="E38" s="45"/>
      <c r="F38" s="45"/>
      <c r="G38" s="46"/>
    </row>
    <row r="39" spans="2:7" ht="12.75">
      <c r="B39" s="28"/>
      <c r="C39" s="28"/>
      <c r="D39" s="43"/>
      <c r="E39" s="28"/>
      <c r="F39" s="28"/>
      <c r="G39" s="28"/>
    </row>
    <row r="40" spans="2:7" ht="12.75">
      <c r="B40" s="28"/>
      <c r="C40" s="28"/>
      <c r="D40" s="43"/>
      <c r="E40" s="28"/>
      <c r="F40" s="28"/>
      <c r="G40" s="28"/>
    </row>
    <row r="41" spans="1:7" ht="12.75">
      <c r="A41" s="89"/>
      <c r="B41" s="89"/>
      <c r="C41" s="89"/>
      <c r="D41" s="89"/>
      <c r="E41" s="89"/>
      <c r="F41" s="89"/>
      <c r="G41" s="89"/>
    </row>
    <row r="42" spans="1:7" ht="12.75">
      <c r="A42" s="89"/>
      <c r="B42" s="89"/>
      <c r="C42" s="89"/>
      <c r="D42" s="89"/>
      <c r="E42" s="89"/>
      <c r="F42" s="89"/>
      <c r="G42" s="89"/>
    </row>
    <row r="43" spans="1:7" ht="12.75">
      <c r="A43" s="90"/>
      <c r="B43" s="91"/>
      <c r="C43" s="91"/>
      <c r="D43" s="91"/>
      <c r="E43" s="91"/>
      <c r="F43" s="91"/>
      <c r="G43" s="91"/>
    </row>
    <row r="44" spans="1:7" ht="12.75">
      <c r="A44" s="92"/>
      <c r="B44" s="88"/>
      <c r="C44" s="88"/>
      <c r="D44" s="88"/>
      <c r="E44" s="88"/>
      <c r="F44" s="88"/>
      <c r="G44" s="88"/>
    </row>
    <row r="45" spans="1:7" ht="12.75">
      <c r="A45" s="49"/>
      <c r="B45" s="49"/>
      <c r="C45" s="49"/>
      <c r="D45" s="49"/>
      <c r="E45" s="49"/>
      <c r="F45" s="49"/>
      <c r="G45" s="49"/>
    </row>
    <row r="46" spans="1:7" ht="15.75">
      <c r="A46" s="57" t="s">
        <v>21</v>
      </c>
      <c r="B46" s="56"/>
      <c r="C46" s="32" t="s">
        <v>11</v>
      </c>
      <c r="D46" s="31"/>
      <c r="E46" s="31"/>
      <c r="F46" s="31"/>
      <c r="G46" s="33"/>
    </row>
    <row r="47" spans="1:7" ht="12.75">
      <c r="A47" s="50"/>
      <c r="B47" s="50"/>
      <c r="C47" s="51"/>
      <c r="D47" s="50"/>
      <c r="E47" s="50"/>
      <c r="F47" s="50"/>
      <c r="G47" s="50"/>
    </row>
    <row r="48" spans="1:7" ht="15.75">
      <c r="A48" s="34"/>
      <c r="B48" s="35"/>
      <c r="C48" s="36" t="s">
        <v>33</v>
      </c>
      <c r="D48" s="35"/>
      <c r="E48" s="35"/>
      <c r="F48" s="35"/>
      <c r="G48" s="37"/>
    </row>
    <row r="49" spans="1:7" ht="12.75">
      <c r="A49" s="25" t="s">
        <v>6</v>
      </c>
      <c r="B49" s="93" t="s">
        <v>7</v>
      </c>
      <c r="C49" s="93"/>
      <c r="D49" s="25" t="s">
        <v>8</v>
      </c>
      <c r="E49" s="25" t="s">
        <v>9</v>
      </c>
      <c r="F49" s="26" t="s">
        <v>10</v>
      </c>
      <c r="G49" s="26" t="s">
        <v>0</v>
      </c>
    </row>
    <row r="50" spans="1:7" ht="12.75">
      <c r="A50" s="21" t="s">
        <v>34</v>
      </c>
      <c r="B50" s="94" t="s">
        <v>35</v>
      </c>
      <c r="C50" s="95"/>
      <c r="D50" s="22">
        <v>1</v>
      </c>
      <c r="E50" s="23" t="s">
        <v>36</v>
      </c>
      <c r="F50" s="81">
        <v>0</v>
      </c>
      <c r="G50" s="24">
        <f>F50*D50</f>
        <v>0</v>
      </c>
    </row>
    <row r="51" spans="1:7" ht="12.75">
      <c r="A51" s="21" t="s">
        <v>37</v>
      </c>
      <c r="B51" s="94" t="s">
        <v>38</v>
      </c>
      <c r="C51" s="95"/>
      <c r="D51" s="22">
        <v>1</v>
      </c>
      <c r="E51" s="23" t="s">
        <v>36</v>
      </c>
      <c r="F51" s="81">
        <v>0</v>
      </c>
      <c r="G51" s="24">
        <f aca="true" t="shared" si="0" ref="G51:G93">F51*D51</f>
        <v>0</v>
      </c>
    </row>
    <row r="52" spans="1:7" ht="12.75">
      <c r="A52" s="21"/>
      <c r="B52" s="94" t="s">
        <v>39</v>
      </c>
      <c r="C52" s="95"/>
      <c r="D52" s="22">
        <v>1</v>
      </c>
      <c r="E52" s="23" t="s">
        <v>36</v>
      </c>
      <c r="F52" s="81">
        <v>0</v>
      </c>
      <c r="G52" s="24">
        <f t="shared" si="0"/>
        <v>0</v>
      </c>
    </row>
    <row r="53" spans="1:7" ht="12.75">
      <c r="A53" s="21"/>
      <c r="B53" s="94" t="s">
        <v>40</v>
      </c>
      <c r="C53" s="95"/>
      <c r="D53" s="22">
        <v>1</v>
      </c>
      <c r="E53" s="23" t="s">
        <v>36</v>
      </c>
      <c r="F53" s="81">
        <v>0</v>
      </c>
      <c r="G53" s="24">
        <f t="shared" si="0"/>
        <v>0</v>
      </c>
    </row>
    <row r="54" spans="1:7" ht="12.75">
      <c r="A54" s="21" t="s">
        <v>41</v>
      </c>
      <c r="B54" s="94" t="s">
        <v>42</v>
      </c>
      <c r="C54" s="95"/>
      <c r="D54" s="22">
        <v>1</v>
      </c>
      <c r="E54" s="23" t="s">
        <v>36</v>
      </c>
      <c r="F54" s="81">
        <v>0</v>
      </c>
      <c r="G54" s="24">
        <f t="shared" si="0"/>
        <v>0</v>
      </c>
    </row>
    <row r="55" spans="1:7" ht="12.75">
      <c r="A55" s="21" t="s">
        <v>43</v>
      </c>
      <c r="B55" s="94" t="s">
        <v>44</v>
      </c>
      <c r="C55" s="95"/>
      <c r="D55" s="22">
        <v>1</v>
      </c>
      <c r="E55" s="23" t="s">
        <v>36</v>
      </c>
      <c r="F55" s="81">
        <v>0</v>
      </c>
      <c r="G55" s="24">
        <f t="shared" si="0"/>
        <v>0</v>
      </c>
    </row>
    <row r="56" spans="1:7" ht="12.75">
      <c r="A56" s="21" t="s">
        <v>45</v>
      </c>
      <c r="B56" s="94" t="s">
        <v>46</v>
      </c>
      <c r="C56" s="95"/>
      <c r="D56" s="22">
        <v>1</v>
      </c>
      <c r="E56" s="23" t="s">
        <v>36</v>
      </c>
      <c r="F56" s="81">
        <v>0</v>
      </c>
      <c r="G56" s="24">
        <f t="shared" si="0"/>
        <v>0</v>
      </c>
    </row>
    <row r="57" spans="1:7" ht="12.75">
      <c r="A57" s="21"/>
      <c r="B57" s="94" t="s">
        <v>47</v>
      </c>
      <c r="C57" s="95"/>
      <c r="D57" s="22">
        <v>1</v>
      </c>
      <c r="E57" s="23" t="s">
        <v>36</v>
      </c>
      <c r="F57" s="81">
        <v>0</v>
      </c>
      <c r="G57" s="24">
        <f t="shared" si="0"/>
        <v>0</v>
      </c>
    </row>
    <row r="58" spans="1:7" ht="12.75">
      <c r="A58" s="21" t="s">
        <v>48</v>
      </c>
      <c r="B58" s="94" t="s">
        <v>49</v>
      </c>
      <c r="C58" s="95"/>
      <c r="D58" s="22">
        <v>1</v>
      </c>
      <c r="E58" s="23" t="s">
        <v>36</v>
      </c>
      <c r="F58" s="81">
        <v>0</v>
      </c>
      <c r="G58" s="24">
        <f t="shared" si="0"/>
        <v>0</v>
      </c>
    </row>
    <row r="59" spans="1:7" ht="12.75">
      <c r="A59" s="21" t="s">
        <v>50</v>
      </c>
      <c r="B59" s="94" t="s">
        <v>51</v>
      </c>
      <c r="C59" s="95"/>
      <c r="D59" s="22">
        <v>12</v>
      </c>
      <c r="E59" s="23" t="s">
        <v>36</v>
      </c>
      <c r="F59" s="81">
        <v>0</v>
      </c>
      <c r="G59" s="24">
        <f t="shared" si="0"/>
        <v>0</v>
      </c>
    </row>
    <row r="60" spans="1:7" ht="12.75">
      <c r="A60" s="21" t="s">
        <v>52</v>
      </c>
      <c r="B60" s="94" t="s">
        <v>53</v>
      </c>
      <c r="C60" s="95"/>
      <c r="D60" s="22">
        <v>112</v>
      </c>
      <c r="E60" s="23" t="s">
        <v>36</v>
      </c>
      <c r="F60" s="81">
        <v>0</v>
      </c>
      <c r="G60" s="24">
        <f t="shared" si="0"/>
        <v>0</v>
      </c>
    </row>
    <row r="61" spans="1:7" ht="12.75">
      <c r="A61" s="21" t="s">
        <v>54</v>
      </c>
      <c r="B61" s="94" t="s">
        <v>55</v>
      </c>
      <c r="C61" s="95"/>
      <c r="D61" s="22">
        <v>3</v>
      </c>
      <c r="E61" s="23" t="s">
        <v>36</v>
      </c>
      <c r="F61" s="81">
        <v>0</v>
      </c>
      <c r="G61" s="24">
        <f t="shared" si="0"/>
        <v>0</v>
      </c>
    </row>
    <row r="62" spans="1:7" ht="12.75">
      <c r="A62" s="21" t="s">
        <v>56</v>
      </c>
      <c r="B62" s="94" t="s">
        <v>57</v>
      </c>
      <c r="C62" s="95"/>
      <c r="D62" s="22">
        <v>115</v>
      </c>
      <c r="E62" s="23" t="s">
        <v>36</v>
      </c>
      <c r="F62" s="81">
        <v>0</v>
      </c>
      <c r="G62" s="24">
        <f t="shared" si="0"/>
        <v>0</v>
      </c>
    </row>
    <row r="63" spans="1:7" ht="12.75">
      <c r="A63" s="21" t="s">
        <v>58</v>
      </c>
      <c r="B63" s="94" t="s">
        <v>59</v>
      </c>
      <c r="C63" s="95"/>
      <c r="D63" s="22">
        <v>12</v>
      </c>
      <c r="E63" s="23" t="s">
        <v>36</v>
      </c>
      <c r="F63" s="81">
        <v>0</v>
      </c>
      <c r="G63" s="24">
        <f t="shared" si="0"/>
        <v>0</v>
      </c>
    </row>
    <row r="64" spans="1:7" ht="12.75">
      <c r="A64" s="21"/>
      <c r="B64" s="94" t="s">
        <v>60</v>
      </c>
      <c r="C64" s="95"/>
      <c r="D64" s="22">
        <v>12</v>
      </c>
      <c r="E64" s="23" t="s">
        <v>36</v>
      </c>
      <c r="F64" s="81">
        <v>0</v>
      </c>
      <c r="G64" s="24">
        <f t="shared" si="0"/>
        <v>0</v>
      </c>
    </row>
    <row r="65" spans="1:7" ht="12.75">
      <c r="A65" s="21" t="s">
        <v>61</v>
      </c>
      <c r="B65" s="94" t="s">
        <v>62</v>
      </c>
      <c r="C65" s="95"/>
      <c r="D65" s="22">
        <v>3</v>
      </c>
      <c r="E65" s="23" t="s">
        <v>36</v>
      </c>
      <c r="F65" s="81">
        <v>0</v>
      </c>
      <c r="G65" s="24">
        <f t="shared" si="0"/>
        <v>0</v>
      </c>
    </row>
    <row r="66" spans="1:7" ht="12.75">
      <c r="A66" s="21" t="s">
        <v>63</v>
      </c>
      <c r="B66" s="94" t="s">
        <v>64</v>
      </c>
      <c r="C66" s="95"/>
      <c r="D66" s="22">
        <v>8</v>
      </c>
      <c r="E66" s="23" t="s">
        <v>36</v>
      </c>
      <c r="F66" s="81">
        <v>0</v>
      </c>
      <c r="G66" s="24">
        <f t="shared" si="0"/>
        <v>0</v>
      </c>
    </row>
    <row r="67" spans="1:7" ht="25.5" customHeight="1">
      <c r="A67" s="21" t="s">
        <v>65</v>
      </c>
      <c r="B67" s="94" t="s">
        <v>66</v>
      </c>
      <c r="C67" s="95"/>
      <c r="D67" s="22">
        <v>1</v>
      </c>
      <c r="E67" s="23" t="s">
        <v>36</v>
      </c>
      <c r="F67" s="81">
        <v>0</v>
      </c>
      <c r="G67" s="24">
        <f t="shared" si="0"/>
        <v>0</v>
      </c>
    </row>
    <row r="68" spans="1:7" ht="12.75">
      <c r="A68" s="21" t="s">
        <v>67</v>
      </c>
      <c r="B68" s="94" t="s">
        <v>68</v>
      </c>
      <c r="C68" s="95"/>
      <c r="D68" s="22">
        <v>2</v>
      </c>
      <c r="E68" s="23" t="s">
        <v>36</v>
      </c>
      <c r="F68" s="81">
        <v>0</v>
      </c>
      <c r="G68" s="24">
        <f t="shared" si="0"/>
        <v>0</v>
      </c>
    </row>
    <row r="69" spans="1:7" ht="12.75">
      <c r="A69" s="21" t="s">
        <v>69</v>
      </c>
      <c r="B69" s="94" t="s">
        <v>70</v>
      </c>
      <c r="C69" s="95"/>
      <c r="D69" s="22">
        <v>8</v>
      </c>
      <c r="E69" s="23" t="s">
        <v>36</v>
      </c>
      <c r="F69" s="81">
        <v>0</v>
      </c>
      <c r="G69" s="24">
        <f t="shared" si="0"/>
        <v>0</v>
      </c>
    </row>
    <row r="70" spans="1:7" ht="38.25" customHeight="1">
      <c r="A70" s="79" t="s">
        <v>158</v>
      </c>
      <c r="B70" s="94" t="s">
        <v>71</v>
      </c>
      <c r="C70" s="95"/>
      <c r="D70" s="22">
        <v>2200</v>
      </c>
      <c r="E70" s="23" t="s">
        <v>72</v>
      </c>
      <c r="F70" s="81">
        <v>0</v>
      </c>
      <c r="G70" s="24">
        <f t="shared" si="0"/>
        <v>0</v>
      </c>
    </row>
    <row r="71" spans="1:7" ht="12.75">
      <c r="A71" s="21" t="s">
        <v>73</v>
      </c>
      <c r="B71" s="94" t="s">
        <v>74</v>
      </c>
      <c r="C71" s="95"/>
      <c r="D71" s="22">
        <v>80</v>
      </c>
      <c r="E71" s="23" t="s">
        <v>72</v>
      </c>
      <c r="F71" s="81">
        <v>0</v>
      </c>
      <c r="G71" s="24">
        <f t="shared" si="0"/>
        <v>0</v>
      </c>
    </row>
    <row r="72" spans="1:7" ht="51" customHeight="1">
      <c r="A72" s="79" t="s">
        <v>159</v>
      </c>
      <c r="B72" s="94" t="s">
        <v>75</v>
      </c>
      <c r="C72" s="95"/>
      <c r="D72" s="22">
        <v>750</v>
      </c>
      <c r="E72" s="23" t="s">
        <v>72</v>
      </c>
      <c r="F72" s="81">
        <v>0</v>
      </c>
      <c r="G72" s="24">
        <f t="shared" si="0"/>
        <v>0</v>
      </c>
    </row>
    <row r="73" spans="1:7" ht="38.25" customHeight="1">
      <c r="A73" s="79" t="s">
        <v>160</v>
      </c>
      <c r="B73" s="94" t="s">
        <v>76</v>
      </c>
      <c r="C73" s="95"/>
      <c r="D73" s="22">
        <v>50</v>
      </c>
      <c r="E73" s="23" t="s">
        <v>72</v>
      </c>
      <c r="F73" s="81">
        <v>0</v>
      </c>
      <c r="G73" s="24">
        <f t="shared" si="0"/>
        <v>0</v>
      </c>
    </row>
    <row r="74" spans="1:7" ht="12.75">
      <c r="A74" s="21" t="s">
        <v>77</v>
      </c>
      <c r="B74" s="94" t="s">
        <v>78</v>
      </c>
      <c r="C74" s="95"/>
      <c r="D74" s="22">
        <v>2</v>
      </c>
      <c r="E74" s="23" t="s">
        <v>36</v>
      </c>
      <c r="F74" s="81">
        <v>0</v>
      </c>
      <c r="G74" s="24">
        <f t="shared" si="0"/>
        <v>0</v>
      </c>
    </row>
    <row r="75" spans="1:7" ht="12.75">
      <c r="A75" s="21" t="s">
        <v>79</v>
      </c>
      <c r="B75" s="94" t="s">
        <v>80</v>
      </c>
      <c r="C75" s="95"/>
      <c r="D75" s="22">
        <v>4</v>
      </c>
      <c r="E75" s="23" t="s">
        <v>36</v>
      </c>
      <c r="F75" s="81">
        <v>0</v>
      </c>
      <c r="G75" s="24">
        <f t="shared" si="0"/>
        <v>0</v>
      </c>
    </row>
    <row r="76" spans="1:7" ht="12.75">
      <c r="A76" s="21" t="s">
        <v>81</v>
      </c>
      <c r="B76" s="94" t="s">
        <v>82</v>
      </c>
      <c r="C76" s="95"/>
      <c r="D76" s="22">
        <v>2</v>
      </c>
      <c r="E76" s="23" t="s">
        <v>36</v>
      </c>
      <c r="F76" s="81">
        <v>0</v>
      </c>
      <c r="G76" s="24">
        <f t="shared" si="0"/>
        <v>0</v>
      </c>
    </row>
    <row r="77" spans="1:7" ht="12.75">
      <c r="A77" s="21" t="s">
        <v>83</v>
      </c>
      <c r="B77" s="94" t="s">
        <v>84</v>
      </c>
      <c r="C77" s="95"/>
      <c r="D77" s="22">
        <v>850</v>
      </c>
      <c r="E77" s="23" t="s">
        <v>36</v>
      </c>
      <c r="F77" s="81">
        <v>0</v>
      </c>
      <c r="G77" s="24">
        <f t="shared" si="0"/>
        <v>0</v>
      </c>
    </row>
    <row r="78" spans="1:7" ht="12.75">
      <c r="A78" s="21" t="s">
        <v>85</v>
      </c>
      <c r="B78" s="94" t="s">
        <v>86</v>
      </c>
      <c r="C78" s="95"/>
      <c r="D78" s="22">
        <v>250</v>
      </c>
      <c r="E78" s="23" t="s">
        <v>72</v>
      </c>
      <c r="F78" s="81">
        <v>0</v>
      </c>
      <c r="G78" s="24">
        <f t="shared" si="0"/>
        <v>0</v>
      </c>
    </row>
    <row r="79" spans="1:7" ht="12.75">
      <c r="A79" s="21" t="s">
        <v>87</v>
      </c>
      <c r="B79" s="94" t="s">
        <v>88</v>
      </c>
      <c r="C79" s="95"/>
      <c r="D79" s="22">
        <v>950</v>
      </c>
      <c r="E79" s="23" t="s">
        <v>72</v>
      </c>
      <c r="F79" s="81">
        <v>0</v>
      </c>
      <c r="G79" s="24">
        <f t="shared" si="0"/>
        <v>0</v>
      </c>
    </row>
    <row r="80" spans="1:7" ht="12.75">
      <c r="A80" s="21" t="s">
        <v>89</v>
      </c>
      <c r="B80" s="94" t="s">
        <v>88</v>
      </c>
      <c r="C80" s="95"/>
      <c r="D80" s="22">
        <v>420</v>
      </c>
      <c r="E80" s="23" t="s">
        <v>36</v>
      </c>
      <c r="F80" s="81">
        <v>0</v>
      </c>
      <c r="G80" s="24">
        <f t="shared" si="0"/>
        <v>0</v>
      </c>
    </row>
    <row r="81" spans="1:7" ht="12.75">
      <c r="A81" s="21" t="s">
        <v>109</v>
      </c>
      <c r="B81" s="94" t="s">
        <v>110</v>
      </c>
      <c r="C81" s="95"/>
      <c r="D81" s="22">
        <v>30</v>
      </c>
      <c r="E81" s="23" t="s">
        <v>72</v>
      </c>
      <c r="F81" s="81">
        <v>0</v>
      </c>
      <c r="G81" s="24">
        <f t="shared" si="0"/>
        <v>0</v>
      </c>
    </row>
    <row r="82" spans="1:7" ht="12.75">
      <c r="A82" s="21" t="s">
        <v>109</v>
      </c>
      <c r="B82" s="94" t="s">
        <v>111</v>
      </c>
      <c r="C82" s="95"/>
      <c r="D82" s="22">
        <v>30</v>
      </c>
      <c r="E82" s="23" t="s">
        <v>36</v>
      </c>
      <c r="F82" s="81">
        <v>0</v>
      </c>
      <c r="G82" s="24">
        <f t="shared" si="0"/>
        <v>0</v>
      </c>
    </row>
    <row r="83" spans="1:7" ht="12.75">
      <c r="A83" s="21" t="s">
        <v>90</v>
      </c>
      <c r="B83" s="94" t="s">
        <v>91</v>
      </c>
      <c r="C83" s="95"/>
      <c r="D83" s="22">
        <v>3500</v>
      </c>
      <c r="E83" s="23" t="s">
        <v>36</v>
      </c>
      <c r="F83" s="81">
        <v>0</v>
      </c>
      <c r="G83" s="24">
        <f t="shared" si="0"/>
        <v>0</v>
      </c>
    </row>
    <row r="84" spans="1:7" ht="12.75">
      <c r="A84" s="21"/>
      <c r="B84" s="94" t="s">
        <v>100</v>
      </c>
      <c r="C84" s="95"/>
      <c r="D84" s="22">
        <v>1290</v>
      </c>
      <c r="E84" s="23" t="s">
        <v>72</v>
      </c>
      <c r="F84" s="81">
        <v>0</v>
      </c>
      <c r="G84" s="24">
        <f t="shared" si="0"/>
        <v>0</v>
      </c>
    </row>
    <row r="85" spans="1:7" ht="25.5" customHeight="1">
      <c r="A85" s="21"/>
      <c r="B85" s="94" t="s">
        <v>101</v>
      </c>
      <c r="C85" s="95"/>
      <c r="D85" s="22">
        <v>72</v>
      </c>
      <c r="E85" s="23" t="s">
        <v>36</v>
      </c>
      <c r="F85" s="81">
        <v>0</v>
      </c>
      <c r="G85" s="24">
        <f t="shared" si="0"/>
        <v>0</v>
      </c>
    </row>
    <row r="86" spans="1:7" ht="12.75">
      <c r="A86" s="21" t="s">
        <v>92</v>
      </c>
      <c r="B86" s="94" t="s">
        <v>70</v>
      </c>
      <c r="C86" s="95"/>
      <c r="D86" s="22">
        <v>70</v>
      </c>
      <c r="E86" s="23" t="s">
        <v>36</v>
      </c>
      <c r="F86" s="81">
        <v>0</v>
      </c>
      <c r="G86" s="24">
        <f t="shared" si="0"/>
        <v>0</v>
      </c>
    </row>
    <row r="87" spans="1:7" ht="12.75">
      <c r="A87" s="21" t="s">
        <v>113</v>
      </c>
      <c r="B87" s="94" t="s">
        <v>112</v>
      </c>
      <c r="C87" s="95"/>
      <c r="D87" s="22">
        <v>280</v>
      </c>
      <c r="E87" s="23" t="s">
        <v>36</v>
      </c>
      <c r="F87" s="81">
        <v>0</v>
      </c>
      <c r="G87" s="24">
        <f t="shared" si="0"/>
        <v>0</v>
      </c>
    </row>
    <row r="88" spans="1:7" ht="12.75">
      <c r="A88" s="21" t="s">
        <v>93</v>
      </c>
      <c r="B88" s="94" t="s">
        <v>102</v>
      </c>
      <c r="C88" s="95"/>
      <c r="D88" s="22">
        <v>40</v>
      </c>
      <c r="E88" s="23" t="s">
        <v>36</v>
      </c>
      <c r="F88" s="81">
        <v>0</v>
      </c>
      <c r="G88" s="24">
        <f t="shared" si="0"/>
        <v>0</v>
      </c>
    </row>
    <row r="89" spans="1:7" ht="12.75">
      <c r="A89" s="21"/>
      <c r="B89" s="94" t="s">
        <v>103</v>
      </c>
      <c r="C89" s="95"/>
      <c r="D89" s="22">
        <v>400</v>
      </c>
      <c r="E89" s="23" t="s">
        <v>36</v>
      </c>
      <c r="F89" s="81">
        <v>0</v>
      </c>
      <c r="G89" s="24">
        <f t="shared" si="0"/>
        <v>0</v>
      </c>
    </row>
    <row r="90" spans="1:7" ht="12.75">
      <c r="A90" s="21"/>
      <c r="B90" s="94" t="s">
        <v>104</v>
      </c>
      <c r="C90" s="95"/>
      <c r="D90" s="22">
        <v>100</v>
      </c>
      <c r="E90" s="23" t="s">
        <v>36</v>
      </c>
      <c r="F90" s="81">
        <v>0</v>
      </c>
      <c r="G90" s="24">
        <f t="shared" si="0"/>
        <v>0</v>
      </c>
    </row>
    <row r="91" spans="1:7" ht="12.75">
      <c r="A91" s="21"/>
      <c r="B91" s="94" t="s">
        <v>94</v>
      </c>
      <c r="C91" s="95"/>
      <c r="D91" s="22">
        <v>6</v>
      </c>
      <c r="E91" s="23" t="s">
        <v>95</v>
      </c>
      <c r="F91" s="81">
        <v>0</v>
      </c>
      <c r="G91" s="24">
        <f t="shared" si="0"/>
        <v>0</v>
      </c>
    </row>
    <row r="92" spans="1:7" ht="12.75">
      <c r="A92" s="21"/>
      <c r="B92" s="94" t="s">
        <v>96</v>
      </c>
      <c r="C92" s="95"/>
      <c r="D92" s="22">
        <v>1</v>
      </c>
      <c r="E92" s="23" t="s">
        <v>36</v>
      </c>
      <c r="F92" s="81">
        <v>0</v>
      </c>
      <c r="G92" s="24">
        <f t="shared" si="0"/>
        <v>0</v>
      </c>
    </row>
    <row r="93" spans="1:7" ht="12.75">
      <c r="A93" s="21"/>
      <c r="B93" s="94" t="s">
        <v>97</v>
      </c>
      <c r="C93" s="95"/>
      <c r="D93" s="22">
        <v>1</v>
      </c>
      <c r="E93" s="23" t="s">
        <v>98</v>
      </c>
      <c r="F93" s="81">
        <v>0</v>
      </c>
      <c r="G93" s="24">
        <f t="shared" si="0"/>
        <v>0</v>
      </c>
    </row>
    <row r="94" spans="1:7" ht="15">
      <c r="A94" s="38"/>
      <c r="B94" s="39"/>
      <c r="C94" s="40" t="s">
        <v>0</v>
      </c>
      <c r="D94" s="41"/>
      <c r="E94" s="41"/>
      <c r="F94" s="41"/>
      <c r="G94" s="42">
        <f>SUM(G50:G93)</f>
        <v>0</v>
      </c>
    </row>
    <row r="95" spans="1:7" ht="15">
      <c r="A95" s="64"/>
      <c r="B95" s="65"/>
      <c r="C95" s="5"/>
      <c r="D95" s="66"/>
      <c r="E95" s="66"/>
      <c r="F95" s="67"/>
      <c r="G95" s="12"/>
    </row>
    <row r="96" ht="12.75">
      <c r="B96" s="20"/>
    </row>
    <row r="97" spans="1:7" ht="15.75">
      <c r="A97" s="34"/>
      <c r="B97" s="35"/>
      <c r="C97" s="36" t="s">
        <v>99</v>
      </c>
      <c r="D97" s="35"/>
      <c r="E97" s="35"/>
      <c r="F97" s="35"/>
      <c r="G97" s="37"/>
    </row>
    <row r="98" spans="1:7" ht="12.75">
      <c r="A98" s="25" t="s">
        <v>6</v>
      </c>
      <c r="B98" s="93" t="s">
        <v>7</v>
      </c>
      <c r="C98" s="93"/>
      <c r="D98" s="25" t="s">
        <v>8</v>
      </c>
      <c r="E98" s="25" t="s">
        <v>9</v>
      </c>
      <c r="F98" s="26" t="s">
        <v>10</v>
      </c>
      <c r="G98" s="26" t="s">
        <v>0</v>
      </c>
    </row>
    <row r="99" spans="1:7" ht="25.5" customHeight="1">
      <c r="A99" s="74">
        <v>220330704</v>
      </c>
      <c r="B99" s="97" t="s">
        <v>122</v>
      </c>
      <c r="C99" s="97"/>
      <c r="D99" s="22">
        <v>1</v>
      </c>
      <c r="E99" s="23" t="s">
        <v>36</v>
      </c>
      <c r="F99" s="81">
        <v>0</v>
      </c>
      <c r="G99" s="24">
        <f aca="true" t="shared" si="1" ref="G99:G149">F99*D99</f>
        <v>0</v>
      </c>
    </row>
    <row r="100" spans="1:7" ht="12.75">
      <c r="A100" s="74">
        <v>210240551</v>
      </c>
      <c r="B100" s="97" t="s">
        <v>123</v>
      </c>
      <c r="C100" s="97"/>
      <c r="D100" s="22">
        <v>1</v>
      </c>
      <c r="E100" s="23" t="s">
        <v>36</v>
      </c>
      <c r="F100" s="81">
        <v>0</v>
      </c>
      <c r="G100" s="24">
        <f t="shared" si="1"/>
        <v>0</v>
      </c>
    </row>
    <row r="101" spans="1:7" ht="12.75">
      <c r="A101" s="21"/>
      <c r="B101" s="97" t="s">
        <v>124</v>
      </c>
      <c r="C101" s="97"/>
      <c r="D101" s="22">
        <v>1</v>
      </c>
      <c r="E101" s="23" t="s">
        <v>36</v>
      </c>
      <c r="F101" s="81">
        <v>0</v>
      </c>
      <c r="G101" s="24">
        <f t="shared" si="1"/>
        <v>0</v>
      </c>
    </row>
    <row r="102" spans="1:7" ht="12.75">
      <c r="A102" s="21"/>
      <c r="B102" s="97" t="s">
        <v>125</v>
      </c>
      <c r="C102" s="97"/>
      <c r="D102" s="22">
        <v>1</v>
      </c>
      <c r="E102" s="23" t="s">
        <v>36</v>
      </c>
      <c r="F102" s="81">
        <v>0</v>
      </c>
      <c r="G102" s="24">
        <f t="shared" si="1"/>
        <v>0</v>
      </c>
    </row>
    <row r="103" spans="1:7" ht="12.75">
      <c r="A103" s="21"/>
      <c r="B103" s="97" t="s">
        <v>126</v>
      </c>
      <c r="C103" s="97"/>
      <c r="D103" s="22">
        <v>1</v>
      </c>
      <c r="E103" s="23" t="s">
        <v>36</v>
      </c>
      <c r="F103" s="81">
        <v>0</v>
      </c>
      <c r="G103" s="24">
        <f t="shared" si="1"/>
        <v>0</v>
      </c>
    </row>
    <row r="104" spans="1:7" ht="12.75">
      <c r="A104" s="21"/>
      <c r="B104" s="97" t="s">
        <v>127</v>
      </c>
      <c r="C104" s="97"/>
      <c r="D104" s="22">
        <v>1</v>
      </c>
      <c r="E104" s="23" t="s">
        <v>36</v>
      </c>
      <c r="F104" s="81">
        <v>0</v>
      </c>
      <c r="G104" s="24">
        <f t="shared" si="1"/>
        <v>0</v>
      </c>
    </row>
    <row r="105" spans="1:7" ht="12.75">
      <c r="A105" s="74">
        <v>220330172</v>
      </c>
      <c r="B105" s="97" t="s">
        <v>128</v>
      </c>
      <c r="C105" s="97"/>
      <c r="D105" s="22">
        <v>1</v>
      </c>
      <c r="E105" s="23" t="s">
        <v>36</v>
      </c>
      <c r="F105" s="81">
        <v>0</v>
      </c>
      <c r="G105" s="24">
        <f t="shared" si="1"/>
        <v>0</v>
      </c>
    </row>
    <row r="106" spans="1:7" ht="12.75">
      <c r="A106" s="74">
        <v>220330166</v>
      </c>
      <c r="B106" s="97" t="s">
        <v>129</v>
      </c>
      <c r="C106" s="97"/>
      <c r="D106" s="22">
        <v>12</v>
      </c>
      <c r="E106" s="23" t="s">
        <v>36</v>
      </c>
      <c r="F106" s="81">
        <v>0</v>
      </c>
      <c r="G106" s="24">
        <f t="shared" si="1"/>
        <v>0</v>
      </c>
    </row>
    <row r="107" spans="1:7" ht="12.75">
      <c r="A107" s="74">
        <v>220330351</v>
      </c>
      <c r="B107" s="97" t="s">
        <v>131</v>
      </c>
      <c r="C107" s="97"/>
      <c r="D107" s="22">
        <v>115</v>
      </c>
      <c r="E107" s="23" t="s">
        <v>36</v>
      </c>
      <c r="F107" s="81">
        <v>0</v>
      </c>
      <c r="G107" s="24">
        <f t="shared" si="1"/>
        <v>0</v>
      </c>
    </row>
    <row r="108" spans="1:7" ht="12.75">
      <c r="A108" s="74">
        <v>220330111</v>
      </c>
      <c r="B108" s="97" t="s">
        <v>132</v>
      </c>
      <c r="C108" s="97"/>
      <c r="D108" s="22">
        <v>115</v>
      </c>
      <c r="E108" s="23" t="s">
        <v>36</v>
      </c>
      <c r="F108" s="81">
        <v>0</v>
      </c>
      <c r="G108" s="24">
        <f t="shared" si="1"/>
        <v>0</v>
      </c>
    </row>
    <row r="109" spans="1:7" ht="12.75">
      <c r="A109" s="74">
        <v>220330101</v>
      </c>
      <c r="B109" s="97" t="s">
        <v>133</v>
      </c>
      <c r="C109" s="97"/>
      <c r="D109" s="22">
        <v>12</v>
      </c>
      <c r="E109" s="23" t="s">
        <v>36</v>
      </c>
      <c r="F109" s="81">
        <v>0</v>
      </c>
      <c r="G109" s="24">
        <f t="shared" si="1"/>
        <v>0</v>
      </c>
    </row>
    <row r="110" spans="1:7" ht="13.5" customHeight="1">
      <c r="A110" s="21"/>
      <c r="B110" s="97" t="s">
        <v>134</v>
      </c>
      <c r="C110" s="97"/>
      <c r="D110" s="22">
        <v>12</v>
      </c>
      <c r="E110" s="23" t="s">
        <v>36</v>
      </c>
      <c r="F110" s="81">
        <v>0</v>
      </c>
      <c r="G110" s="24">
        <f t="shared" si="1"/>
        <v>0</v>
      </c>
    </row>
    <row r="111" spans="1:7" ht="12.75">
      <c r="A111" s="21"/>
      <c r="B111" s="97" t="s">
        <v>135</v>
      </c>
      <c r="C111" s="97"/>
      <c r="D111" s="22">
        <v>3</v>
      </c>
      <c r="E111" s="23" t="s">
        <v>36</v>
      </c>
      <c r="F111" s="81">
        <v>0</v>
      </c>
      <c r="G111" s="24">
        <f t="shared" si="1"/>
        <v>0</v>
      </c>
    </row>
    <row r="112" spans="1:7" ht="12.75">
      <c r="A112" s="21"/>
      <c r="B112" s="97" t="s">
        <v>136</v>
      </c>
      <c r="C112" s="97"/>
      <c r="D112" s="22">
        <v>8</v>
      </c>
      <c r="E112" s="23" t="s">
        <v>36</v>
      </c>
      <c r="F112" s="81">
        <v>0</v>
      </c>
      <c r="G112" s="24">
        <f t="shared" si="1"/>
        <v>0</v>
      </c>
    </row>
    <row r="113" spans="1:7" ht="25.5" customHeight="1">
      <c r="A113" s="74">
        <v>220880155</v>
      </c>
      <c r="B113" s="97" t="s">
        <v>137</v>
      </c>
      <c r="C113" s="97"/>
      <c r="D113" s="22">
        <v>1</v>
      </c>
      <c r="E113" s="23" t="s">
        <v>36</v>
      </c>
      <c r="F113" s="81">
        <v>0</v>
      </c>
      <c r="G113" s="24">
        <f t="shared" si="1"/>
        <v>0</v>
      </c>
    </row>
    <row r="114" spans="1:7" ht="12.75" customHeight="1">
      <c r="A114" s="74">
        <v>210240551</v>
      </c>
      <c r="B114" s="97" t="s">
        <v>138</v>
      </c>
      <c r="C114" s="97"/>
      <c r="D114" s="22">
        <v>2</v>
      </c>
      <c r="E114" s="23" t="s">
        <v>36</v>
      </c>
      <c r="F114" s="81">
        <v>0</v>
      </c>
      <c r="G114" s="24">
        <f t="shared" si="1"/>
        <v>0</v>
      </c>
    </row>
    <row r="115" spans="1:7" ht="25.5" customHeight="1">
      <c r="A115" s="21"/>
      <c r="B115" s="97" t="s">
        <v>139</v>
      </c>
      <c r="C115" s="97"/>
      <c r="D115" s="22">
        <v>8</v>
      </c>
      <c r="E115" s="23" t="s">
        <v>36</v>
      </c>
      <c r="F115" s="81">
        <v>0</v>
      </c>
      <c r="G115" s="24">
        <f t="shared" si="1"/>
        <v>0</v>
      </c>
    </row>
    <row r="116" spans="1:7" ht="38.25" customHeight="1">
      <c r="A116" s="75" t="s">
        <v>156</v>
      </c>
      <c r="B116" s="97" t="s">
        <v>140</v>
      </c>
      <c r="C116" s="97"/>
      <c r="D116" s="22">
        <v>2200</v>
      </c>
      <c r="E116" s="23" t="s">
        <v>72</v>
      </c>
      <c r="F116" s="81">
        <v>0</v>
      </c>
      <c r="G116" s="24">
        <f t="shared" si="1"/>
        <v>0</v>
      </c>
    </row>
    <row r="117" spans="1:7" ht="12.75">
      <c r="A117" s="75" t="s">
        <v>157</v>
      </c>
      <c r="B117" s="97" t="s">
        <v>141</v>
      </c>
      <c r="C117" s="97"/>
      <c r="D117" s="22">
        <v>80</v>
      </c>
      <c r="E117" s="23" t="s">
        <v>72</v>
      </c>
      <c r="F117" s="81">
        <v>0</v>
      </c>
      <c r="G117" s="24">
        <f t="shared" si="1"/>
        <v>0</v>
      </c>
    </row>
    <row r="118" spans="1:7" ht="51" customHeight="1">
      <c r="A118" s="75" t="s">
        <v>156</v>
      </c>
      <c r="B118" s="97" t="s">
        <v>142</v>
      </c>
      <c r="C118" s="97"/>
      <c r="D118" s="22">
        <v>750</v>
      </c>
      <c r="E118" s="23" t="s">
        <v>72</v>
      </c>
      <c r="F118" s="81">
        <v>0</v>
      </c>
      <c r="G118" s="24">
        <f t="shared" si="1"/>
        <v>0</v>
      </c>
    </row>
    <row r="119" spans="1:7" ht="51" customHeight="1">
      <c r="A119" s="75" t="s">
        <v>156</v>
      </c>
      <c r="B119" s="97" t="s">
        <v>143</v>
      </c>
      <c r="C119" s="97"/>
      <c r="D119" s="22">
        <v>50</v>
      </c>
      <c r="E119" s="23" t="s">
        <v>72</v>
      </c>
      <c r="F119" s="81">
        <v>0</v>
      </c>
      <c r="G119" s="24">
        <f t="shared" si="1"/>
        <v>0</v>
      </c>
    </row>
    <row r="120" spans="1:7" ht="12.75">
      <c r="A120" s="21"/>
      <c r="B120" s="97" t="s">
        <v>144</v>
      </c>
      <c r="C120" s="97"/>
      <c r="D120" s="22">
        <v>2</v>
      </c>
      <c r="E120" s="23" t="s">
        <v>36</v>
      </c>
      <c r="F120" s="81">
        <v>0</v>
      </c>
      <c r="G120" s="24">
        <f t="shared" si="1"/>
        <v>0</v>
      </c>
    </row>
    <row r="121" spans="1:7" ht="14.25" customHeight="1">
      <c r="A121" s="21"/>
      <c r="B121" s="97" t="s">
        <v>145</v>
      </c>
      <c r="C121" s="97"/>
      <c r="D121" s="22">
        <v>4</v>
      </c>
      <c r="E121" s="23" t="s">
        <v>36</v>
      </c>
      <c r="F121" s="81">
        <v>0</v>
      </c>
      <c r="G121" s="24">
        <f t="shared" si="1"/>
        <v>0</v>
      </c>
    </row>
    <row r="122" spans="1:7" ht="12.75">
      <c r="A122" s="74">
        <v>220330161</v>
      </c>
      <c r="B122" s="97" t="s">
        <v>130</v>
      </c>
      <c r="C122" s="97"/>
      <c r="D122" s="22">
        <v>2</v>
      </c>
      <c r="E122" s="23" t="s">
        <v>36</v>
      </c>
      <c r="F122" s="81">
        <v>0</v>
      </c>
      <c r="G122" s="24">
        <f t="shared" si="1"/>
        <v>0</v>
      </c>
    </row>
    <row r="123" spans="1:7" ht="15" customHeight="1">
      <c r="A123" s="21"/>
      <c r="B123" s="97" t="s">
        <v>146</v>
      </c>
      <c r="C123" s="97"/>
      <c r="D123" s="22">
        <v>850</v>
      </c>
      <c r="E123" s="23" t="s">
        <v>36</v>
      </c>
      <c r="F123" s="81">
        <v>0</v>
      </c>
      <c r="G123" s="24">
        <f t="shared" si="1"/>
        <v>0</v>
      </c>
    </row>
    <row r="124" spans="1:7" ht="12.75">
      <c r="A124" s="21"/>
      <c r="B124" s="97" t="s">
        <v>147</v>
      </c>
      <c r="C124" s="97"/>
      <c r="D124" s="22">
        <v>250</v>
      </c>
      <c r="E124" s="23" t="s">
        <v>72</v>
      </c>
      <c r="F124" s="81">
        <v>0</v>
      </c>
      <c r="G124" s="24">
        <f t="shared" si="1"/>
        <v>0</v>
      </c>
    </row>
    <row r="125" spans="1:7" ht="25.5" customHeight="1">
      <c r="A125" s="74">
        <v>220301012</v>
      </c>
      <c r="B125" s="97" t="s">
        <v>149</v>
      </c>
      <c r="C125" s="97"/>
      <c r="D125" s="22">
        <v>950</v>
      </c>
      <c r="E125" s="23" t="s">
        <v>72</v>
      </c>
      <c r="F125" s="81">
        <v>0</v>
      </c>
      <c r="G125" s="24">
        <f t="shared" si="1"/>
        <v>0</v>
      </c>
    </row>
    <row r="126" spans="1:7" ht="25.5" customHeight="1">
      <c r="A126" s="74">
        <v>220301011</v>
      </c>
      <c r="B126" s="97" t="s">
        <v>148</v>
      </c>
      <c r="C126" s="97"/>
      <c r="D126" s="22">
        <v>420</v>
      </c>
      <c r="E126" s="23" t="s">
        <v>72</v>
      </c>
      <c r="F126" s="81">
        <v>0</v>
      </c>
      <c r="G126" s="24">
        <f t="shared" si="1"/>
        <v>0</v>
      </c>
    </row>
    <row r="127" spans="1:7" ht="25.5" customHeight="1">
      <c r="A127" s="75">
        <v>210010012</v>
      </c>
      <c r="B127" s="97" t="s">
        <v>121</v>
      </c>
      <c r="C127" s="98"/>
      <c r="D127" s="22">
        <v>30</v>
      </c>
      <c r="E127" s="23" t="s">
        <v>72</v>
      </c>
      <c r="F127" s="81">
        <v>0</v>
      </c>
      <c r="G127" s="24">
        <f t="shared" si="1"/>
        <v>0</v>
      </c>
    </row>
    <row r="128" spans="1:7" ht="12.75">
      <c r="A128" s="74">
        <v>59030651</v>
      </c>
      <c r="B128" s="97" t="s">
        <v>151</v>
      </c>
      <c r="C128" s="97"/>
      <c r="D128" s="22">
        <v>35</v>
      </c>
      <c r="E128" s="23" t="s">
        <v>36</v>
      </c>
      <c r="F128" s="81">
        <v>0</v>
      </c>
      <c r="G128" s="24">
        <f t="shared" si="1"/>
        <v>0</v>
      </c>
    </row>
    <row r="129" spans="1:7" ht="15.75" customHeight="1">
      <c r="A129" s="21"/>
      <c r="B129" s="97" t="s">
        <v>150</v>
      </c>
      <c r="C129" s="97"/>
      <c r="D129" s="22">
        <v>1290</v>
      </c>
      <c r="E129" s="23" t="s">
        <v>72</v>
      </c>
      <c r="F129" s="81">
        <v>0</v>
      </c>
      <c r="G129" s="24">
        <f t="shared" si="1"/>
        <v>0</v>
      </c>
    </row>
    <row r="130" spans="1:7" ht="25.5" customHeight="1">
      <c r="A130" s="21"/>
      <c r="B130" s="97" t="s">
        <v>101</v>
      </c>
      <c r="C130" s="97"/>
      <c r="D130" s="22">
        <v>72</v>
      </c>
      <c r="E130" s="23" t="s">
        <v>36</v>
      </c>
      <c r="F130" s="81">
        <v>0</v>
      </c>
      <c r="G130" s="24">
        <f t="shared" si="1"/>
        <v>0</v>
      </c>
    </row>
    <row r="131" spans="1:7" ht="25.5" customHeight="1">
      <c r="A131" s="21"/>
      <c r="B131" s="97" t="s">
        <v>139</v>
      </c>
      <c r="C131" s="97"/>
      <c r="D131" s="22">
        <v>70</v>
      </c>
      <c r="E131" s="23" t="s">
        <v>36</v>
      </c>
      <c r="F131" s="81">
        <v>0</v>
      </c>
      <c r="G131" s="24">
        <f t="shared" si="1"/>
        <v>0</v>
      </c>
    </row>
    <row r="132" spans="1:7" ht="12.75">
      <c r="A132" s="21"/>
      <c r="B132" s="97" t="s">
        <v>102</v>
      </c>
      <c r="C132" s="97"/>
      <c r="D132" s="22">
        <v>40</v>
      </c>
      <c r="E132" s="23" t="s">
        <v>36</v>
      </c>
      <c r="F132" s="81">
        <v>0</v>
      </c>
      <c r="G132" s="24">
        <f t="shared" si="1"/>
        <v>0</v>
      </c>
    </row>
    <row r="133" spans="1:7" ht="12.75">
      <c r="A133" s="21"/>
      <c r="B133" s="97" t="s">
        <v>103</v>
      </c>
      <c r="C133" s="97"/>
      <c r="D133" s="22">
        <v>400</v>
      </c>
      <c r="E133" s="23" t="s">
        <v>36</v>
      </c>
      <c r="F133" s="81">
        <v>0</v>
      </c>
      <c r="G133" s="24">
        <f t="shared" si="1"/>
        <v>0</v>
      </c>
    </row>
    <row r="134" spans="1:7" ht="12.75">
      <c r="A134" s="21"/>
      <c r="B134" s="97" t="s">
        <v>104</v>
      </c>
      <c r="C134" s="97"/>
      <c r="D134" s="22">
        <v>100</v>
      </c>
      <c r="E134" s="23" t="s">
        <v>36</v>
      </c>
      <c r="F134" s="81">
        <v>0</v>
      </c>
      <c r="G134" s="24">
        <f t="shared" si="1"/>
        <v>0</v>
      </c>
    </row>
    <row r="135" spans="1:7" ht="12.75">
      <c r="A135" s="21"/>
      <c r="B135" s="97" t="s">
        <v>94</v>
      </c>
      <c r="C135" s="97"/>
      <c r="D135" s="22">
        <v>6</v>
      </c>
      <c r="E135" s="23" t="s">
        <v>95</v>
      </c>
      <c r="F135" s="81">
        <v>0</v>
      </c>
      <c r="G135" s="24">
        <f t="shared" si="1"/>
        <v>0</v>
      </c>
    </row>
    <row r="136" spans="1:7" ht="12.75">
      <c r="A136" s="21"/>
      <c r="B136" s="97" t="s">
        <v>119</v>
      </c>
      <c r="C136" s="97"/>
      <c r="D136" s="22">
        <v>1</v>
      </c>
      <c r="E136" s="23" t="s">
        <v>36</v>
      </c>
      <c r="F136" s="81">
        <v>0</v>
      </c>
      <c r="G136" s="24">
        <f t="shared" si="1"/>
        <v>0</v>
      </c>
    </row>
    <row r="137" spans="1:7" ht="12.75">
      <c r="A137" s="74">
        <v>220261661</v>
      </c>
      <c r="B137" s="97" t="s">
        <v>120</v>
      </c>
      <c r="C137" s="97"/>
      <c r="D137" s="22">
        <v>1930</v>
      </c>
      <c r="E137" s="23" t="s">
        <v>72</v>
      </c>
      <c r="F137" s="81">
        <v>0</v>
      </c>
      <c r="G137" s="24">
        <f t="shared" si="1"/>
        <v>0</v>
      </c>
    </row>
    <row r="138" spans="1:7" ht="12.75">
      <c r="A138" s="21"/>
      <c r="B138" s="96" t="s">
        <v>114</v>
      </c>
      <c r="C138" s="96"/>
      <c r="D138" s="76">
        <v>55</v>
      </c>
      <c r="E138" s="77" t="s">
        <v>36</v>
      </c>
      <c r="F138" s="81">
        <v>0</v>
      </c>
      <c r="G138" s="78">
        <f t="shared" si="1"/>
        <v>0</v>
      </c>
    </row>
    <row r="139" spans="1:7" ht="12.75">
      <c r="A139" s="21"/>
      <c r="B139" s="96" t="s">
        <v>115</v>
      </c>
      <c r="C139" s="96"/>
      <c r="D139" s="76">
        <v>30</v>
      </c>
      <c r="E139" s="77" t="s">
        <v>36</v>
      </c>
      <c r="F139" s="81">
        <v>0</v>
      </c>
      <c r="G139" s="78">
        <f t="shared" si="1"/>
        <v>0</v>
      </c>
    </row>
    <row r="140" spans="1:7" ht="12.75">
      <c r="A140" s="21"/>
      <c r="B140" s="96" t="s">
        <v>116</v>
      </c>
      <c r="C140" s="96"/>
      <c r="D140" s="76">
        <v>1</v>
      </c>
      <c r="E140" s="77" t="s">
        <v>36</v>
      </c>
      <c r="F140" s="81">
        <v>0</v>
      </c>
      <c r="G140" s="78">
        <f t="shared" si="1"/>
        <v>0</v>
      </c>
    </row>
    <row r="141" spans="1:7" ht="12.75">
      <c r="A141" s="21"/>
      <c r="B141" s="96" t="s">
        <v>117</v>
      </c>
      <c r="C141" s="96"/>
      <c r="D141" s="76">
        <v>86</v>
      </c>
      <c r="E141" s="77" t="s">
        <v>36</v>
      </c>
      <c r="F141" s="81">
        <v>0</v>
      </c>
      <c r="G141" s="78">
        <f t="shared" si="1"/>
        <v>0</v>
      </c>
    </row>
    <row r="142" spans="1:7" ht="25.5" customHeight="1">
      <c r="A142" s="21"/>
      <c r="B142" s="99" t="s">
        <v>162</v>
      </c>
      <c r="C142" s="100"/>
      <c r="D142" s="76">
        <v>86</v>
      </c>
      <c r="E142" s="77" t="s">
        <v>36</v>
      </c>
      <c r="F142" s="81">
        <v>0</v>
      </c>
      <c r="G142" s="78">
        <f t="shared" si="1"/>
        <v>0</v>
      </c>
    </row>
    <row r="143" spans="1:7" ht="12.75">
      <c r="A143" s="21"/>
      <c r="B143" s="96" t="s">
        <v>118</v>
      </c>
      <c r="C143" s="96"/>
      <c r="D143" s="76">
        <v>86</v>
      </c>
      <c r="E143" s="77" t="s">
        <v>36</v>
      </c>
      <c r="F143" s="81">
        <v>0</v>
      </c>
      <c r="G143" s="78">
        <f t="shared" si="1"/>
        <v>0</v>
      </c>
    </row>
    <row r="144" spans="1:7" ht="12.75">
      <c r="A144" s="21"/>
      <c r="B144" s="97" t="s">
        <v>97</v>
      </c>
      <c r="C144" s="97"/>
      <c r="D144" s="22">
        <v>1</v>
      </c>
      <c r="E144" s="23" t="s">
        <v>98</v>
      </c>
      <c r="F144" s="81">
        <v>0</v>
      </c>
      <c r="G144" s="24">
        <f t="shared" si="1"/>
        <v>0</v>
      </c>
    </row>
    <row r="145" spans="1:7" ht="12.75">
      <c r="A145" s="21"/>
      <c r="B145" s="97" t="s">
        <v>152</v>
      </c>
      <c r="C145" s="97"/>
      <c r="D145" s="22">
        <v>1</v>
      </c>
      <c r="E145" s="23" t="s">
        <v>36</v>
      </c>
      <c r="F145" s="81">
        <v>0</v>
      </c>
      <c r="G145" s="24">
        <f t="shared" si="1"/>
        <v>0</v>
      </c>
    </row>
    <row r="146" spans="1:7" ht="15.75" customHeight="1">
      <c r="A146" s="21"/>
      <c r="B146" s="97" t="s">
        <v>153</v>
      </c>
      <c r="C146" s="97"/>
      <c r="D146" s="22">
        <v>140</v>
      </c>
      <c r="E146" s="23" t="s">
        <v>36</v>
      </c>
      <c r="F146" s="81">
        <v>0</v>
      </c>
      <c r="G146" s="24">
        <f t="shared" si="1"/>
        <v>0</v>
      </c>
    </row>
    <row r="147" spans="1:7" ht="12.75">
      <c r="A147" s="21"/>
      <c r="B147" s="97" t="s">
        <v>105</v>
      </c>
      <c r="C147" s="97"/>
      <c r="D147" s="22">
        <v>140</v>
      </c>
      <c r="E147" s="23" t="s">
        <v>36</v>
      </c>
      <c r="F147" s="81">
        <v>0</v>
      </c>
      <c r="G147" s="24">
        <f t="shared" si="1"/>
        <v>0</v>
      </c>
    </row>
    <row r="148" spans="1:7" ht="12.75">
      <c r="A148" s="21"/>
      <c r="B148" s="97" t="s">
        <v>106</v>
      </c>
      <c r="C148" s="97"/>
      <c r="D148" s="22">
        <v>135</v>
      </c>
      <c r="E148" s="23" t="s">
        <v>36</v>
      </c>
      <c r="F148" s="81">
        <v>0</v>
      </c>
      <c r="G148" s="24">
        <f t="shared" si="1"/>
        <v>0</v>
      </c>
    </row>
    <row r="149" spans="1:7" ht="15.75" customHeight="1">
      <c r="A149" s="21"/>
      <c r="B149" s="94" t="s">
        <v>163</v>
      </c>
      <c r="C149" s="95"/>
      <c r="D149" s="22">
        <v>1</v>
      </c>
      <c r="E149" s="23" t="s">
        <v>98</v>
      </c>
      <c r="F149" s="81">
        <v>0</v>
      </c>
      <c r="G149" s="24">
        <f t="shared" si="1"/>
        <v>0</v>
      </c>
    </row>
    <row r="150" spans="1:7" ht="15">
      <c r="A150" s="38"/>
      <c r="B150" s="39"/>
      <c r="C150" s="40" t="s">
        <v>0</v>
      </c>
      <c r="D150" s="41"/>
      <c r="E150" s="41"/>
      <c r="F150" s="41"/>
      <c r="G150" s="42">
        <f>SUM(G99:G149)</f>
        <v>0</v>
      </c>
    </row>
    <row r="151" spans="1:7" ht="15">
      <c r="A151" s="64"/>
      <c r="B151" s="65"/>
      <c r="C151" s="5"/>
      <c r="D151" s="66"/>
      <c r="E151" s="66"/>
      <c r="F151" s="67"/>
      <c r="G151" s="12"/>
    </row>
    <row r="152" spans="1:7" ht="12.75">
      <c r="A152" s="44"/>
      <c r="B152" s="43"/>
      <c r="C152" s="43"/>
      <c r="D152" s="44"/>
      <c r="E152" s="44"/>
      <c r="F152" s="44"/>
      <c r="G152" s="44"/>
    </row>
  </sheetData>
  <sheetProtection password="EDDE" sheet="1" objects="1" scenarios="1"/>
  <mergeCells count="106">
    <mergeCell ref="B141:C141"/>
    <mergeCell ref="B142:C142"/>
    <mergeCell ref="B143:C143"/>
    <mergeCell ref="B136:C136"/>
    <mergeCell ref="B137:C137"/>
    <mergeCell ref="B133:C133"/>
    <mergeCell ref="B148:C148"/>
    <mergeCell ref="B149:C149"/>
    <mergeCell ref="B134:C134"/>
    <mergeCell ref="B135:C135"/>
    <mergeCell ref="B144:C144"/>
    <mergeCell ref="B145:C145"/>
    <mergeCell ref="B146:C146"/>
    <mergeCell ref="B147:C147"/>
    <mergeCell ref="B138:C138"/>
    <mergeCell ref="B129:C129"/>
    <mergeCell ref="B130:C130"/>
    <mergeCell ref="B131:C131"/>
    <mergeCell ref="B132:C132"/>
    <mergeCell ref="B124:C124"/>
    <mergeCell ref="B125:C125"/>
    <mergeCell ref="B126:C126"/>
    <mergeCell ref="B128:C128"/>
    <mergeCell ref="B127:C127"/>
    <mergeCell ref="B120:C120"/>
    <mergeCell ref="B121:C121"/>
    <mergeCell ref="B122:C122"/>
    <mergeCell ref="B123:C123"/>
    <mergeCell ref="B116:C116"/>
    <mergeCell ref="B117:C117"/>
    <mergeCell ref="B118:C118"/>
    <mergeCell ref="B119:C119"/>
    <mergeCell ref="B112:C112"/>
    <mergeCell ref="B113:C113"/>
    <mergeCell ref="B114:C114"/>
    <mergeCell ref="B115:C115"/>
    <mergeCell ref="B108:C108"/>
    <mergeCell ref="B109:C109"/>
    <mergeCell ref="B110:C110"/>
    <mergeCell ref="B111:C111"/>
    <mergeCell ref="B107:C107"/>
    <mergeCell ref="B101:C101"/>
    <mergeCell ref="B102:C102"/>
    <mergeCell ref="B103:C103"/>
    <mergeCell ref="B104:C104"/>
    <mergeCell ref="B91:C91"/>
    <mergeCell ref="B92:C92"/>
    <mergeCell ref="B93:C93"/>
    <mergeCell ref="B140:C140"/>
    <mergeCell ref="B98:C98"/>
    <mergeCell ref="B99:C99"/>
    <mergeCell ref="B100:C100"/>
    <mergeCell ref="B139:C139"/>
    <mergeCell ref="B105:C105"/>
    <mergeCell ref="B106:C106"/>
    <mergeCell ref="B86:C86"/>
    <mergeCell ref="B88:C88"/>
    <mergeCell ref="B89:C89"/>
    <mergeCell ref="B90:C90"/>
    <mergeCell ref="B87:C87"/>
    <mergeCell ref="B80:C80"/>
    <mergeCell ref="B83:C83"/>
    <mergeCell ref="B84:C84"/>
    <mergeCell ref="B85:C85"/>
    <mergeCell ref="B81:C81"/>
    <mergeCell ref="B82:C82"/>
    <mergeCell ref="B76:C76"/>
    <mergeCell ref="B77:C77"/>
    <mergeCell ref="B78:C78"/>
    <mergeCell ref="B79:C79"/>
    <mergeCell ref="B72:C72"/>
    <mergeCell ref="B73:C73"/>
    <mergeCell ref="B74:C74"/>
    <mergeCell ref="B75:C75"/>
    <mergeCell ref="B68:C68"/>
    <mergeCell ref="B69:C69"/>
    <mergeCell ref="B70:C70"/>
    <mergeCell ref="B71:C71"/>
    <mergeCell ref="B64:C64"/>
    <mergeCell ref="B65:C65"/>
    <mergeCell ref="B66:C66"/>
    <mergeCell ref="B67:C67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A44:G44"/>
    <mergeCell ref="B49:C49"/>
    <mergeCell ref="B50:C50"/>
    <mergeCell ref="B51:C51"/>
    <mergeCell ref="A31:G31"/>
    <mergeCell ref="A41:G41"/>
    <mergeCell ref="A42:G42"/>
    <mergeCell ref="A43:G43"/>
    <mergeCell ref="A1:G1"/>
    <mergeCell ref="B7:C7"/>
    <mergeCell ref="A12:G12"/>
    <mergeCell ref="A30:G30"/>
  </mergeCells>
  <printOptions horizontalCentered="1"/>
  <pageMargins left="0.3937007874015748" right="0.4724409448818898" top="0.4724409448818898" bottom="0.52" header="0.2755905511811024" footer="0.2755905511811024"/>
  <pageSetup horizontalDpi="600" verticalDpi="600" orientation="portrait" paperSize="9" scale="97" r:id="rId1"/>
  <headerFooter alignWithMargins="0">
    <oddFooter>&amp;CNABÍDKOVÝ ROZPOČET - &amp;P/&amp;N</oddFooter>
  </headerFooter>
  <rowBreaks count="2" manualBreakCount="2">
    <brk id="45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>Veronika Keldrichová</dc:creator>
  <cp:keywords/>
  <dc:description/>
  <cp:lastModifiedBy>ffggzu</cp:lastModifiedBy>
  <cp:lastPrinted>2015-08-30T16:53:10Z</cp:lastPrinted>
  <dcterms:created xsi:type="dcterms:W3CDTF">2001-05-14T05:19:07Z</dcterms:created>
  <dcterms:modified xsi:type="dcterms:W3CDTF">2015-08-30T17:07:01Z</dcterms:modified>
  <cp:category/>
  <cp:version/>
  <cp:contentType/>
  <cp:contentStatus/>
</cp:coreProperties>
</file>