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20" activeTab="0"/>
  </bookViews>
  <sheets>
    <sheet name="Specifikace ceny" sheetId="5" r:id="rId1"/>
  </sheets>
  <definedNames>
    <definedName name="_Ref191274720" localSheetId="0">#REF!</definedName>
    <definedName name="_Ref191274726" localSheetId="0">#REF!</definedName>
    <definedName name="_Ref191274769" localSheetId="0">#REF!</definedName>
    <definedName name="_Ref191275112" localSheetId="0">#REF!</definedName>
    <definedName name="_Ref191275126" localSheetId="0">#REF!</definedName>
  </definedNames>
  <calcPr calcId="152511"/>
</workbook>
</file>

<file path=xl/sharedStrings.xml><?xml version="1.0" encoding="utf-8"?>
<sst xmlns="http://schemas.openxmlformats.org/spreadsheetml/2006/main" count="70" uniqueCount="51">
  <si>
    <t>SOkA Nymburk</t>
  </si>
  <si>
    <t>SOkA Ml. Boleslav</t>
  </si>
  <si>
    <t>SOkA Mělník</t>
  </si>
  <si>
    <t>SOkA Kladno</t>
  </si>
  <si>
    <t>SOkA Kolín</t>
  </si>
  <si>
    <t>SOkA Kutná Hora</t>
  </si>
  <si>
    <t>SOkA Praha Východ</t>
  </si>
  <si>
    <t>SOkA Praha západ</t>
  </si>
  <si>
    <t>SOkA Příbram</t>
  </si>
  <si>
    <t>SOkA Rakovník</t>
  </si>
  <si>
    <t>SOkA Beroun</t>
  </si>
  <si>
    <t>SOkA Benešov</t>
  </si>
  <si>
    <t>cena bez DPH</t>
  </si>
  <si>
    <t>Výše DPH</t>
  </si>
  <si>
    <t>Celkem s DPH</t>
  </si>
  <si>
    <t>centrála archivu</t>
  </si>
  <si>
    <t>adresa lokality archivu</t>
  </si>
  <si>
    <t>platba bez DPH</t>
  </si>
  <si>
    <t xml:space="preserve">paušální měsíční </t>
  </si>
  <si>
    <t>platba s DPH</t>
  </si>
  <si>
    <t>Pod Lihovarem 2145, Benešov</t>
  </si>
  <si>
    <t>U archivu 1633,  Beroun</t>
  </si>
  <si>
    <t>Plk. Stříbrného 1443, Kladno</t>
  </si>
  <si>
    <t>Zahradní 278, Kolín IV</t>
  </si>
  <si>
    <t>Benešova 257, Kutná Hora</t>
  </si>
  <si>
    <t>Staroměstské náměstí 1, Mladá Boleslav</t>
  </si>
  <si>
    <t>Zámecká 6, Lysá nad Labem</t>
  </si>
  <si>
    <t>Pražská 728, Dobřichovice</t>
  </si>
  <si>
    <t>E. Beneše 337, Příbram</t>
  </si>
  <si>
    <t>Přemyšlení 220, Zdiby</t>
  </si>
  <si>
    <r>
      <t>Pod vrchem 3358, Mělník</t>
    </r>
    <r>
      <rPr>
        <i/>
        <sz val="10"/>
        <rFont val="Garamond"/>
        <family val="1"/>
      </rPr>
      <t xml:space="preserve"> </t>
    </r>
  </si>
  <si>
    <t>lokalita archivu</t>
  </si>
  <si>
    <t>Státní oblastní archiv v Praze, Archivní 2257/4. Praha 4</t>
  </si>
  <si>
    <t>100Mbps</t>
  </si>
  <si>
    <t>20Mbps</t>
  </si>
  <si>
    <t>Plzeňská 2493, Rakovník</t>
  </si>
  <si>
    <t>Konektivita do internetu</t>
  </si>
  <si>
    <t>min. 200Mbps</t>
  </si>
  <si>
    <t>I.</t>
  </si>
  <si>
    <t>II.</t>
  </si>
  <si>
    <t>I. + II.</t>
  </si>
  <si>
    <t>[Adresa umístění cloudového prostředí dodavatele - doplní dodavatel]</t>
  </si>
  <si>
    <t>Celkem za poskytované služby (po dobu 36 měsíců)</t>
  </si>
  <si>
    <t xml:space="preserve">Celkem měsíční paušální cena za datovovou komunikaci WAN a internetovou konektivitu
</t>
  </si>
  <si>
    <t xml:space="preserve">Celkem měsíční paušální cena za cloudové a další služby </t>
  </si>
  <si>
    <t>Celkem měsíční paušální cena služeb ICT</t>
  </si>
  <si>
    <t>Sazba DPH</t>
  </si>
  <si>
    <t>Datová komunikace WAN a internetová konektivita dle čl. 2 přílohy č. 2 smlouvy</t>
  </si>
  <si>
    <t xml:space="preserve">Cloudové a další služby dle čl. 3 přílohy č. 2 smlouvy   </t>
  </si>
  <si>
    <t>Specifikace ceny</t>
  </si>
  <si>
    <t>Příloha č. 4 smlouvy  č.: S-28/A5101/2015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</si>
</sst>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0"/>
      <name val="Arial"/>
      <family val="2"/>
    </font>
    <font>
      <u val="single"/>
      <sz val="11"/>
      <color indexed="12"/>
      <name val="Calibri"/>
      <family val="2"/>
    </font>
    <font>
      <i/>
      <sz val="10"/>
      <name val="Garamond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</font>
    <font>
      <b/>
      <u val="single"/>
      <sz val="14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3" fillId="0" borderId="0">
      <alignment/>
      <protection/>
    </xf>
  </cellStyleXfs>
  <cellXfs count="63">
    <xf numFmtId="0" fontId="0" fillId="0" borderId="0" xfId="0"/>
    <xf numFmtId="0" fontId="5" fillId="0" borderId="0" xfId="0" applyFont="1"/>
    <xf numFmtId="44" fontId="5" fillId="0" borderId="0" xfId="0" applyNumberFormat="1" applyFont="1"/>
    <xf numFmtId="9" fontId="8" fillId="2" borderId="1" xfId="0" applyNumberFormat="1" applyFont="1" applyFill="1" applyBorder="1" applyProtection="1">
      <protection/>
    </xf>
    <xf numFmtId="44" fontId="8" fillId="2" borderId="2" xfId="0" applyNumberFormat="1" applyFont="1" applyFill="1" applyBorder="1" applyProtection="1">
      <protection/>
    </xf>
    <xf numFmtId="0" fontId="6" fillId="3" borderId="3" xfId="0" applyFont="1" applyFill="1" applyBorder="1" applyAlignment="1" applyProtection="1">
      <alignment vertical="center"/>
      <protection/>
    </xf>
    <xf numFmtId="0" fontId="6" fillId="3" borderId="4" xfId="0" applyFont="1" applyFill="1" applyBorder="1" applyAlignment="1" applyProtection="1">
      <alignment vertical="center"/>
      <protection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8" fillId="0" borderId="0" xfId="0" applyFont="1"/>
    <xf numFmtId="0" fontId="9" fillId="3" borderId="7" xfId="0" applyFont="1" applyFill="1" applyBorder="1"/>
    <xf numFmtId="0" fontId="9" fillId="3" borderId="8" xfId="0" applyFont="1" applyFill="1" applyBorder="1"/>
    <xf numFmtId="9" fontId="9" fillId="3" borderId="7" xfId="0" applyNumberFormat="1" applyFont="1" applyFill="1" applyBorder="1"/>
    <xf numFmtId="44" fontId="9" fillId="3" borderId="8" xfId="0" applyNumberFormat="1" applyFont="1" applyFill="1" applyBorder="1"/>
    <xf numFmtId="9" fontId="7" fillId="3" borderId="7" xfId="0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5" fillId="0" borderId="0" xfId="0" applyFont="1" applyFill="1"/>
    <xf numFmtId="44" fontId="9" fillId="3" borderId="8" xfId="0" applyNumberFormat="1" applyFont="1" applyFill="1" applyBorder="1" applyAlignment="1">
      <alignment vertical="center"/>
    </xf>
    <xf numFmtId="0" fontId="11" fillId="0" borderId="0" xfId="0" applyFont="1"/>
    <xf numFmtId="44" fontId="9" fillId="0" borderId="0" xfId="0" applyNumberFormat="1" applyFont="1" applyFill="1" applyBorder="1"/>
    <xf numFmtId="9" fontId="9" fillId="0" borderId="0" xfId="0" applyNumberFormat="1" applyFont="1" applyFill="1" applyBorder="1"/>
    <xf numFmtId="0" fontId="4" fillId="3" borderId="9" xfId="0" applyFont="1" applyFill="1" applyBorder="1" applyAlignment="1">
      <alignment vertical="center" wrapText="1"/>
    </xf>
    <xf numFmtId="44" fontId="6" fillId="4" borderId="10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vertical="center"/>
    </xf>
    <xf numFmtId="44" fontId="6" fillId="4" borderId="12" xfId="0" applyNumberFormat="1" applyFont="1" applyFill="1" applyBorder="1" applyAlignment="1" applyProtection="1">
      <alignment vertical="center"/>
      <protection locked="0"/>
    </xf>
    <xf numFmtId="44" fontId="6" fillId="4" borderId="11" xfId="0" applyNumberFormat="1" applyFont="1" applyFill="1" applyBorder="1" applyAlignment="1" applyProtection="1">
      <alignment vertical="center"/>
      <protection locked="0"/>
    </xf>
    <xf numFmtId="44" fontId="7" fillId="3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>
      <alignment vertical="center" wrapText="1"/>
    </xf>
    <xf numFmtId="0" fontId="9" fillId="3" borderId="13" xfId="0" applyFont="1" applyFill="1" applyBorder="1"/>
    <xf numFmtId="44" fontId="9" fillId="3" borderId="15" xfId="0" applyNumberFormat="1" applyFont="1" applyFill="1" applyBorder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3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5" fillId="3" borderId="25" xfId="0" applyFont="1" applyFill="1" applyBorder="1"/>
    <xf numFmtId="0" fontId="4" fillId="3" borderId="23" xfId="0" applyFont="1" applyFill="1" applyBorder="1" applyAlignment="1">
      <alignment horizontal="center" vertical="center"/>
    </xf>
    <xf numFmtId="0" fontId="5" fillId="3" borderId="24" xfId="0" applyFont="1" applyFill="1" applyBorder="1"/>
    <xf numFmtId="0" fontId="7" fillId="3" borderId="26" xfId="0" applyFont="1" applyFill="1" applyBorder="1" applyAlignment="1">
      <alignment vertical="center"/>
    </xf>
    <xf numFmtId="9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44" fontId="9" fillId="4" borderId="13" xfId="0" applyNumberFormat="1" applyFont="1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115" zoomScaleNormal="115" zoomScaleSheetLayoutView="100" workbookViewId="0" topLeftCell="A1">
      <selection activeCell="C9" sqref="C9"/>
    </sheetView>
  </sheetViews>
  <sheetFormatPr defaultColWidth="9.140625" defaultRowHeight="12.75"/>
  <cols>
    <col min="1" max="1" width="5.8515625" style="1" customWidth="1"/>
    <col min="2" max="2" width="32.00390625" style="31" customWidth="1"/>
    <col min="3" max="5" width="17.57421875" style="1" customWidth="1"/>
    <col min="6" max="6" width="3.57421875" style="1" customWidth="1"/>
    <col min="7" max="16384" width="9.140625" style="1" customWidth="1"/>
  </cols>
  <sheetData>
    <row r="1" ht="15.6">
      <c r="E1" s="54" t="s">
        <v>50</v>
      </c>
    </row>
    <row r="2" ht="12.75">
      <c r="E2" s="15"/>
    </row>
    <row r="3" ht="18">
      <c r="A3" s="18" t="s">
        <v>49</v>
      </c>
    </row>
    <row r="4" ht="15" thickBot="1">
      <c r="B4" s="32"/>
    </row>
    <row r="5" spans="1:12" ht="43.8" thickBot="1">
      <c r="A5" s="57" t="s">
        <v>38</v>
      </c>
      <c r="B5" s="21" t="s">
        <v>47</v>
      </c>
      <c r="C5" s="45"/>
      <c r="D5" s="46" t="s">
        <v>46</v>
      </c>
      <c r="E5" s="47"/>
      <c r="H5" s="16"/>
      <c r="I5" s="16"/>
      <c r="J5" s="16"/>
      <c r="K5" s="16"/>
      <c r="L5" s="16"/>
    </row>
    <row r="6" spans="1:5" ht="12.75">
      <c r="A6" s="61"/>
      <c r="B6" s="33" t="s">
        <v>31</v>
      </c>
      <c r="C6" s="48" t="s">
        <v>18</v>
      </c>
      <c r="D6" s="49">
        <v>0.21</v>
      </c>
      <c r="E6" s="50" t="s">
        <v>18</v>
      </c>
    </row>
    <row r="7" spans="1:5" ht="15" thickBot="1">
      <c r="A7" s="61"/>
      <c r="B7" s="34" t="s">
        <v>16</v>
      </c>
      <c r="C7" s="51" t="s">
        <v>17</v>
      </c>
      <c r="D7" s="52" t="s">
        <v>13</v>
      </c>
      <c r="E7" s="53" t="s">
        <v>19</v>
      </c>
    </row>
    <row r="8" spans="1:5" ht="12.75">
      <c r="A8" s="61"/>
      <c r="B8" s="41" t="s">
        <v>15</v>
      </c>
      <c r="C8" s="42" t="s">
        <v>33</v>
      </c>
      <c r="D8" s="43"/>
      <c r="E8" s="44"/>
    </row>
    <row r="9" spans="1:5" ht="27.6">
      <c r="A9" s="61"/>
      <c r="B9" s="35" t="s">
        <v>32</v>
      </c>
      <c r="C9" s="22"/>
      <c r="D9" s="3">
        <f>C9*$D$6</f>
        <v>0</v>
      </c>
      <c r="E9" s="4">
        <f>C9+D9</f>
        <v>0</v>
      </c>
    </row>
    <row r="10" spans="1:5" ht="12.75">
      <c r="A10" s="61"/>
      <c r="B10" s="36" t="s">
        <v>11</v>
      </c>
      <c r="C10" s="23" t="s">
        <v>34</v>
      </c>
      <c r="D10" s="5"/>
      <c r="E10" s="6"/>
    </row>
    <row r="11" spans="1:5" ht="12.75">
      <c r="A11" s="61"/>
      <c r="B11" s="35" t="s">
        <v>20</v>
      </c>
      <c r="C11" s="24"/>
      <c r="D11" s="3">
        <f>C11*$D$6</f>
        <v>0</v>
      </c>
      <c r="E11" s="4">
        <f>C11+D11</f>
        <v>0</v>
      </c>
    </row>
    <row r="12" spans="1:5" ht="12.75">
      <c r="A12" s="61"/>
      <c r="B12" s="36" t="s">
        <v>10</v>
      </c>
      <c r="C12" s="23" t="s">
        <v>34</v>
      </c>
      <c r="D12" s="5"/>
      <c r="E12" s="6"/>
    </row>
    <row r="13" spans="1:5" ht="12.75">
      <c r="A13" s="61"/>
      <c r="B13" s="35" t="s">
        <v>21</v>
      </c>
      <c r="C13" s="25"/>
      <c r="D13" s="3">
        <f>C13*$D$6</f>
        <v>0</v>
      </c>
      <c r="E13" s="4">
        <f>C13+D13</f>
        <v>0</v>
      </c>
    </row>
    <row r="14" spans="1:5" ht="12.75">
      <c r="A14" s="61"/>
      <c r="B14" s="36" t="s">
        <v>3</v>
      </c>
      <c r="C14" s="23" t="s">
        <v>34</v>
      </c>
      <c r="D14" s="5"/>
      <c r="E14" s="6"/>
    </row>
    <row r="15" spans="1:5" ht="12.75">
      <c r="A15" s="61"/>
      <c r="B15" s="35" t="s">
        <v>22</v>
      </c>
      <c r="C15" s="25"/>
      <c r="D15" s="3">
        <f>C15*$D$6</f>
        <v>0</v>
      </c>
      <c r="E15" s="4">
        <f>C15+D15</f>
        <v>0</v>
      </c>
    </row>
    <row r="16" spans="1:5" ht="12.75">
      <c r="A16" s="61"/>
      <c r="B16" s="36" t="s">
        <v>4</v>
      </c>
      <c r="C16" s="23" t="s">
        <v>34</v>
      </c>
      <c r="D16" s="5"/>
      <c r="E16" s="6"/>
    </row>
    <row r="17" spans="1:5" ht="12.75">
      <c r="A17" s="61"/>
      <c r="B17" s="35" t="s">
        <v>23</v>
      </c>
      <c r="C17" s="25"/>
      <c r="D17" s="3">
        <f>C17*$D$6</f>
        <v>0</v>
      </c>
      <c r="E17" s="4">
        <f>C17+D17</f>
        <v>0</v>
      </c>
    </row>
    <row r="18" spans="1:5" ht="12.75">
      <c r="A18" s="61"/>
      <c r="B18" s="36" t="s">
        <v>5</v>
      </c>
      <c r="C18" s="23" t="s">
        <v>34</v>
      </c>
      <c r="D18" s="5"/>
      <c r="E18" s="6"/>
    </row>
    <row r="19" spans="1:5" ht="12.75">
      <c r="A19" s="61"/>
      <c r="B19" s="35" t="s">
        <v>24</v>
      </c>
      <c r="C19" s="25"/>
      <c r="D19" s="3">
        <f>C19*$D$6</f>
        <v>0</v>
      </c>
      <c r="E19" s="4">
        <f>C19+D19</f>
        <v>0</v>
      </c>
    </row>
    <row r="20" spans="1:5" ht="12.75">
      <c r="A20" s="61"/>
      <c r="B20" s="36" t="s">
        <v>2</v>
      </c>
      <c r="C20" s="23" t="s">
        <v>34</v>
      </c>
      <c r="D20" s="5"/>
      <c r="E20" s="6"/>
    </row>
    <row r="21" spans="1:5" ht="12.75">
      <c r="A21" s="61"/>
      <c r="B21" s="35" t="s">
        <v>30</v>
      </c>
      <c r="C21" s="25"/>
      <c r="D21" s="3">
        <f>C21*$D$6</f>
        <v>0</v>
      </c>
      <c r="E21" s="4">
        <f>C21+D21</f>
        <v>0</v>
      </c>
    </row>
    <row r="22" spans="1:5" ht="12.75">
      <c r="A22" s="61"/>
      <c r="B22" s="36" t="s">
        <v>1</v>
      </c>
      <c r="C22" s="23" t="s">
        <v>34</v>
      </c>
      <c r="D22" s="5"/>
      <c r="E22" s="6"/>
    </row>
    <row r="23" spans="1:5" ht="14.4" customHeight="1">
      <c r="A23" s="61"/>
      <c r="B23" s="35" t="s">
        <v>25</v>
      </c>
      <c r="C23" s="25"/>
      <c r="D23" s="3">
        <f>C23*$D$6</f>
        <v>0</v>
      </c>
      <c r="E23" s="4">
        <f>C23+D23</f>
        <v>0</v>
      </c>
    </row>
    <row r="24" spans="1:5" ht="12.75">
      <c r="A24" s="61"/>
      <c r="B24" s="37" t="s">
        <v>0</v>
      </c>
      <c r="C24" s="23" t="s">
        <v>34</v>
      </c>
      <c r="D24" s="7"/>
      <c r="E24" s="8"/>
    </row>
    <row r="25" spans="1:5" ht="12.75">
      <c r="A25" s="61"/>
      <c r="B25" s="35" t="s">
        <v>26</v>
      </c>
      <c r="C25" s="22"/>
      <c r="D25" s="3">
        <f>C25*$D$6</f>
        <v>0</v>
      </c>
      <c r="E25" s="4">
        <f>C25+D25</f>
        <v>0</v>
      </c>
    </row>
    <row r="26" spans="1:5" ht="12.75">
      <c r="A26" s="61"/>
      <c r="B26" s="36" t="s">
        <v>6</v>
      </c>
      <c r="C26" s="23" t="s">
        <v>34</v>
      </c>
      <c r="D26" s="5"/>
      <c r="E26" s="6"/>
    </row>
    <row r="27" spans="1:5" ht="12.75">
      <c r="A27" s="61"/>
      <c r="B27" s="35" t="s">
        <v>29</v>
      </c>
      <c r="C27" s="25"/>
      <c r="D27" s="3">
        <f>C27*$D$6</f>
        <v>0</v>
      </c>
      <c r="E27" s="4">
        <f>C27+D27</f>
        <v>0</v>
      </c>
    </row>
    <row r="28" spans="1:5" ht="12.75">
      <c r="A28" s="61"/>
      <c r="B28" s="36" t="s">
        <v>7</v>
      </c>
      <c r="C28" s="23" t="s">
        <v>34</v>
      </c>
      <c r="D28" s="5"/>
      <c r="E28" s="6"/>
    </row>
    <row r="29" spans="1:5" ht="12.75">
      <c r="A29" s="61"/>
      <c r="B29" s="38" t="s">
        <v>27</v>
      </c>
      <c r="C29" s="25"/>
      <c r="D29" s="3">
        <f>C29*$D$6</f>
        <v>0</v>
      </c>
      <c r="E29" s="4">
        <f>C29+D29</f>
        <v>0</v>
      </c>
    </row>
    <row r="30" spans="1:5" ht="12.75">
      <c r="A30" s="61"/>
      <c r="B30" s="36" t="s">
        <v>8</v>
      </c>
      <c r="C30" s="23" t="s">
        <v>34</v>
      </c>
      <c r="D30" s="5"/>
      <c r="E30" s="6"/>
    </row>
    <row r="31" spans="1:5" ht="12.75">
      <c r="A31" s="61"/>
      <c r="B31" s="38" t="s">
        <v>28</v>
      </c>
      <c r="C31" s="25"/>
      <c r="D31" s="3">
        <f>C31*$D$6</f>
        <v>0</v>
      </c>
      <c r="E31" s="4">
        <f>C31+D31</f>
        <v>0</v>
      </c>
    </row>
    <row r="32" spans="1:5" ht="12.75">
      <c r="A32" s="61"/>
      <c r="B32" s="36" t="s">
        <v>9</v>
      </c>
      <c r="C32" s="23" t="s">
        <v>34</v>
      </c>
      <c r="D32" s="5"/>
      <c r="E32" s="6"/>
    </row>
    <row r="33" spans="1:5" ht="12.75">
      <c r="A33" s="61"/>
      <c r="B33" s="38" t="s">
        <v>35</v>
      </c>
      <c r="C33" s="25"/>
      <c r="D33" s="3">
        <f>C33*$D$6</f>
        <v>0</v>
      </c>
      <c r="E33" s="4">
        <f>C33+D33</f>
        <v>0</v>
      </c>
    </row>
    <row r="34" spans="1:5" ht="12.75">
      <c r="A34" s="61"/>
      <c r="B34" s="36" t="s">
        <v>36</v>
      </c>
      <c r="C34" s="23" t="s">
        <v>37</v>
      </c>
      <c r="D34" s="5"/>
      <c r="E34" s="6"/>
    </row>
    <row r="35" spans="1:5" ht="28.2" thickBot="1">
      <c r="A35" s="61"/>
      <c r="B35" s="27" t="s">
        <v>41</v>
      </c>
      <c r="C35" s="24"/>
      <c r="D35" s="3">
        <f>C35*$D$6</f>
        <v>0</v>
      </c>
      <c r="E35" s="4">
        <f>C35+D35</f>
        <v>0</v>
      </c>
    </row>
    <row r="36" spans="1:5" ht="36.6" thickBot="1">
      <c r="A36" s="58"/>
      <c r="B36" s="28" t="s">
        <v>43</v>
      </c>
      <c r="C36" s="26">
        <f>C9+C11+C13+C15+C17+C19+C21+C23+C25+C27+C29+C31+C33+C35</f>
        <v>0</v>
      </c>
      <c r="D36" s="14">
        <f>C36*$D$6</f>
        <v>0</v>
      </c>
      <c r="E36" s="17">
        <f>C36+D36</f>
        <v>0</v>
      </c>
    </row>
    <row r="37" spans="3:5" ht="15" thickBot="1">
      <c r="C37" s="9"/>
      <c r="D37" s="9"/>
      <c r="E37" s="9"/>
    </row>
    <row r="38" spans="1:5" ht="29.4" thickBot="1">
      <c r="A38" s="57" t="s">
        <v>39</v>
      </c>
      <c r="B38" s="39" t="s">
        <v>48</v>
      </c>
      <c r="C38" s="29" t="s">
        <v>12</v>
      </c>
      <c r="D38" s="10" t="s">
        <v>13</v>
      </c>
      <c r="E38" s="11" t="s">
        <v>14</v>
      </c>
    </row>
    <row r="39" spans="1:5" ht="29.4" thickBot="1">
      <c r="A39" s="58"/>
      <c r="B39" s="39" t="s">
        <v>44</v>
      </c>
      <c r="C39" s="62"/>
      <c r="D39" s="12">
        <f>C39*$D$6</f>
        <v>0</v>
      </c>
      <c r="E39" s="13">
        <f>C39+D39</f>
        <v>0</v>
      </c>
    </row>
    <row r="40" spans="2:5" ht="12.75">
      <c r="B40" s="40"/>
      <c r="C40" s="19"/>
      <c r="D40" s="20"/>
      <c r="E40" s="19"/>
    </row>
    <row r="41" ht="15" thickBot="1"/>
    <row r="42" spans="1:5" ht="15" thickBot="1">
      <c r="A42" s="57" t="s">
        <v>40</v>
      </c>
      <c r="B42" s="55" t="s">
        <v>45</v>
      </c>
      <c r="C42" s="29" t="s">
        <v>12</v>
      </c>
      <c r="D42" s="10" t="s">
        <v>13</v>
      </c>
      <c r="E42" s="11" t="s">
        <v>14</v>
      </c>
    </row>
    <row r="43" spans="1:5" ht="15" thickBot="1">
      <c r="A43" s="58"/>
      <c r="B43" s="56"/>
      <c r="C43" s="30">
        <f>C36+C39</f>
        <v>0</v>
      </c>
      <c r="D43" s="12">
        <f>C43*$D$6</f>
        <v>0</v>
      </c>
      <c r="E43" s="13">
        <f>C43+D43</f>
        <v>0</v>
      </c>
    </row>
    <row r="44" ht="15" thickBot="1"/>
    <row r="45" spans="2:5" ht="15" thickBot="1">
      <c r="B45" s="59" t="s">
        <v>42</v>
      </c>
      <c r="C45" s="29" t="s">
        <v>12</v>
      </c>
      <c r="D45" s="10" t="s">
        <v>13</v>
      </c>
      <c r="E45" s="11" t="s">
        <v>14</v>
      </c>
    </row>
    <row r="46" spans="2:5" ht="15" thickBot="1">
      <c r="B46" s="60"/>
      <c r="C46" s="30">
        <f>36*C43</f>
        <v>0</v>
      </c>
      <c r="D46" s="12">
        <f>C46*$D$6</f>
        <v>0</v>
      </c>
      <c r="E46" s="13">
        <f>C46*1.21</f>
        <v>0</v>
      </c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</sheetData>
  <sheetProtection sheet="1" objects="1" scenarios="1" selectLockedCells="1"/>
  <mergeCells count="5">
    <mergeCell ref="B42:B43"/>
    <mergeCell ref="A42:A43"/>
    <mergeCell ref="B45:B46"/>
    <mergeCell ref="A5:A36"/>
    <mergeCell ref="A38:A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Bach systems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 Beck;Michal Košík</dc:creator>
  <cp:keywords/>
  <dc:description/>
  <cp:lastModifiedBy>Hála Josef</cp:lastModifiedBy>
  <cp:lastPrinted>2015-07-30T14:14:11Z</cp:lastPrinted>
  <dcterms:created xsi:type="dcterms:W3CDTF">2006-12-05T09:43:08Z</dcterms:created>
  <dcterms:modified xsi:type="dcterms:W3CDTF">2015-08-28T08:01:32Z</dcterms:modified>
  <cp:category/>
  <cp:version/>
  <cp:contentType/>
  <cp:contentStatus/>
</cp:coreProperties>
</file>