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252" windowWidth="9456" windowHeight="4272" activeTab="0"/>
  </bookViews>
  <sheets>
    <sheet name="I.Etapa" sheetId="4" r:id="rId1"/>
    <sheet name="II.Etapa" sheetId="5" r:id="rId2"/>
    <sheet name="III.Etapa" sheetId="6" r:id="rId3"/>
  </sheets>
  <definedNames/>
  <calcPr calcId="125725"/>
</workbook>
</file>

<file path=xl/sharedStrings.xml><?xml version="1.0" encoding="utf-8"?>
<sst xmlns="http://schemas.openxmlformats.org/spreadsheetml/2006/main" count="258" uniqueCount="50">
  <si>
    <t xml:space="preserve"> </t>
  </si>
  <si>
    <t xml:space="preserve">  </t>
  </si>
  <si>
    <t>Označení dodávky</t>
  </si>
  <si>
    <t>Množství</t>
  </si>
  <si>
    <t>Jedn.cena</t>
  </si>
  <si>
    <t>Cena</t>
  </si>
  <si>
    <t>DPH</t>
  </si>
  <si>
    <t>Celkem bez daně</t>
  </si>
  <si>
    <t>Celkem DPH</t>
  </si>
  <si>
    <t>Celkem k úhradě</t>
  </si>
  <si>
    <t>Jedn.</t>
  </si>
  <si>
    <t>Demontáž krytiny</t>
  </si>
  <si>
    <t>m2</t>
  </si>
  <si>
    <t>Demontáž dř.bednění</t>
  </si>
  <si>
    <t>Demontáž žlabů a háků</t>
  </si>
  <si>
    <t>bm</t>
  </si>
  <si>
    <t>Demontáž výlezu</t>
  </si>
  <si>
    <t>ks</t>
  </si>
  <si>
    <t>DM oprava krov vč.materiálu</t>
  </si>
  <si>
    <t>m3</t>
  </si>
  <si>
    <t xml:space="preserve">DM folie kontaktní </t>
  </si>
  <si>
    <t xml:space="preserve">DM latování vč.kontralatí </t>
  </si>
  <si>
    <t xml:space="preserve">DM překapnice Pz </t>
  </si>
  <si>
    <t>DM žlab komplet TiZn 330</t>
  </si>
  <si>
    <t>DM dopojení k stáv.svodům</t>
  </si>
  <si>
    <t>sou</t>
  </si>
  <si>
    <t>DM hřeben vč.odvětrání</t>
  </si>
  <si>
    <t>Příplatek pokládka věž</t>
  </si>
  <si>
    <t>Odvoz a likvidace sutí</t>
  </si>
  <si>
    <t>DM větrací mřížka</t>
  </si>
  <si>
    <t>DM pás proti ptákům</t>
  </si>
  <si>
    <t>DM stř.vikýř  600/600 výpl.čirá plast</t>
  </si>
  <si>
    <t>DM hromosvod vč.revize</t>
  </si>
  <si>
    <t>DM protisněhové háky</t>
  </si>
  <si>
    <t>DM oplechování ke zdi rš.do 400 TiZn</t>
  </si>
  <si>
    <t>DM krytina Bobrovka /šupinové krytí vč.dopl.</t>
  </si>
  <si>
    <t>DM úžlabí TiZn rš.do 600mm vč.klínů</t>
  </si>
  <si>
    <t xml:space="preserve">DM Očištění a nástřik krovu </t>
  </si>
  <si>
    <t>Režijní náklady (zábor,zajištění staveniště)</t>
  </si>
  <si>
    <t>Přesuny hmot - doprava svislá</t>
  </si>
  <si>
    <t xml:space="preserve">Demontáž krytiny </t>
  </si>
  <si>
    <t xml:space="preserve">Demontáž dř.bednění </t>
  </si>
  <si>
    <t>Demontáž výlezu/oken</t>
  </si>
  <si>
    <t>DM krytina Bobrovka /šupinové krytí</t>
  </si>
  <si>
    <t>Příplatek volská oka vč.nátěru pohledu</t>
  </si>
  <si>
    <t>DM komínová lávka vč.zábradlí</t>
  </si>
  <si>
    <t xml:space="preserve">DM oprava komínové hlavice </t>
  </si>
  <si>
    <t>DM úžlabí TiZN do rš.600 mm vč.klínů</t>
  </si>
  <si>
    <t>Přesuny hmot - Doprava svislá</t>
  </si>
  <si>
    <t>Celkem 21% DPH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</si>
</sst>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80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1"/>
      <name val="+mn-cs"/>
      <family val="2"/>
    </font>
    <font>
      <sz val="11"/>
      <name val="+mn-cs"/>
      <family val="2"/>
    </font>
    <font>
      <b/>
      <sz val="16"/>
      <color rgb="FF000000"/>
      <name val="Elephant"/>
      <family val="2"/>
    </font>
    <font>
      <b/>
      <sz val="10"/>
      <color rgb="FF000000"/>
      <name val="Arial CE"/>
      <family val="2"/>
    </font>
    <font>
      <sz val="10"/>
      <color rgb="FF00000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0" fillId="0" borderId="0" xfId="20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8" fontId="0" fillId="0" borderId="0" xfId="20" applyNumberFormat="1" applyFont="1">
      <alignment/>
      <protection/>
    </xf>
    <xf numFmtId="9" fontId="0" fillId="0" borderId="0" xfId="20" applyNumberFormat="1">
      <alignment/>
      <protection/>
    </xf>
    <xf numFmtId="8" fontId="0" fillId="0" borderId="0" xfId="20" applyNumberFormat="1">
      <alignment/>
      <protection/>
    </xf>
    <xf numFmtId="0" fontId="3" fillId="0" borderId="0" xfId="0" applyFont="1"/>
    <xf numFmtId="9" fontId="0" fillId="0" borderId="0" xfId="20" applyNumberFormat="1" applyFont="1">
      <alignment/>
      <protection/>
    </xf>
    <xf numFmtId="9" fontId="0" fillId="0" borderId="0" xfId="20" applyNumberFormat="1" applyFont="1">
      <alignment/>
      <protection/>
    </xf>
    <xf numFmtId="8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1" xfId="20" applyBorder="1">
      <alignment/>
      <protection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1" xfId="20" applyFont="1" applyBorder="1">
      <alignment/>
      <protection/>
    </xf>
    <xf numFmtId="8" fontId="0" fillId="0" borderId="1" xfId="20" applyNumberFormat="1" applyBorder="1">
      <alignment/>
      <protection/>
    </xf>
    <xf numFmtId="8" fontId="0" fillId="0" borderId="1" xfId="20" applyNumberFormat="1" applyFont="1" applyBorder="1">
      <alignment/>
      <protection/>
    </xf>
    <xf numFmtId="9" fontId="0" fillId="0" borderId="1" xfId="20" applyNumberFormat="1" applyBorder="1">
      <alignment/>
      <protection/>
    </xf>
    <xf numFmtId="0" fontId="0" fillId="0" borderId="1" xfId="20" applyFont="1" applyBorder="1">
      <alignment/>
      <protection/>
    </xf>
    <xf numFmtId="8" fontId="0" fillId="0" borderId="1" xfId="20" applyNumberFormat="1" applyFont="1" applyBorder="1">
      <alignment/>
      <protection/>
    </xf>
    <xf numFmtId="9" fontId="0" fillId="0" borderId="1" xfId="20" applyNumberFormat="1" applyFont="1" applyBorder="1">
      <alignment/>
      <protection/>
    </xf>
    <xf numFmtId="0" fontId="0" fillId="0" borderId="1" xfId="20" applyFont="1" applyBorder="1">
      <alignment/>
      <protection/>
    </xf>
    <xf numFmtId="8" fontId="0" fillId="0" borderId="1" xfId="20" applyNumberFormat="1" applyFont="1" applyBorder="1">
      <alignment/>
      <protection/>
    </xf>
    <xf numFmtId="4" fontId="0" fillId="0" borderId="1" xfId="20" applyNumberFormat="1" applyBorder="1">
      <alignment/>
      <protection/>
    </xf>
    <xf numFmtId="180" fontId="3" fillId="0" borderId="1" xfId="20" applyNumberFormat="1" applyFont="1" applyBorder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1" xfId="21" applyBorder="1">
      <alignment/>
      <protection/>
    </xf>
    <xf numFmtId="0" fontId="2" fillId="0" borderId="1" xfId="21" applyFont="1" applyBorder="1">
      <alignment/>
      <protection/>
    </xf>
    <xf numFmtId="0" fontId="2" fillId="0" borderId="1" xfId="21" applyFont="1" applyBorder="1" applyAlignment="1">
      <alignment horizontal="right"/>
      <protection/>
    </xf>
    <xf numFmtId="0" fontId="2" fillId="0" borderId="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21" applyFont="1" applyBorder="1">
      <alignment/>
      <protection/>
    </xf>
    <xf numFmtId="8" fontId="0" fillId="0" borderId="1" xfId="21" applyNumberFormat="1" applyBorder="1">
      <alignment/>
      <protection/>
    </xf>
    <xf numFmtId="8" fontId="0" fillId="0" borderId="1" xfId="21" applyNumberFormat="1" applyFont="1" applyBorder="1">
      <alignment/>
      <protection/>
    </xf>
    <xf numFmtId="9" fontId="0" fillId="0" borderId="1" xfId="21" applyNumberFormat="1" applyBorder="1">
      <alignment/>
      <protection/>
    </xf>
    <xf numFmtId="0" fontId="0" fillId="0" borderId="1" xfId="21" applyFont="1" applyBorder="1">
      <alignment/>
      <protection/>
    </xf>
    <xf numFmtId="9" fontId="0" fillId="0" borderId="1" xfId="21" applyNumberFormat="1" applyFont="1" applyBorder="1">
      <alignment/>
      <protection/>
    </xf>
    <xf numFmtId="8" fontId="0" fillId="0" borderId="1" xfId="21" applyNumberFormat="1" applyFont="1" applyBorder="1">
      <alignment/>
      <protection/>
    </xf>
    <xf numFmtId="9" fontId="0" fillId="0" borderId="0" xfId="21" applyNumberFormat="1" applyFont="1">
      <alignment/>
      <protection/>
    </xf>
    <xf numFmtId="8" fontId="0" fillId="0" borderId="0" xfId="21" applyNumberFormat="1" applyFont="1">
      <alignment/>
      <protection/>
    </xf>
    <xf numFmtId="9" fontId="0" fillId="0" borderId="0" xfId="21" applyNumberFormat="1">
      <alignment/>
      <protection/>
    </xf>
    <xf numFmtId="8" fontId="0" fillId="0" borderId="0" xfId="21" applyNumberFormat="1">
      <alignment/>
      <protection/>
    </xf>
    <xf numFmtId="4" fontId="0" fillId="0" borderId="1" xfId="21" applyNumberFormat="1" applyBorder="1">
      <alignment/>
      <protection/>
    </xf>
    <xf numFmtId="180" fontId="3" fillId="0" borderId="1" xfId="21" applyNumberFormat="1" applyFont="1" applyBorder="1">
      <alignment/>
      <protection/>
    </xf>
    <xf numFmtId="8" fontId="0" fillId="0" borderId="0" xfId="21" applyNumberFormat="1" applyFont="1">
      <alignment/>
      <protection/>
    </xf>
    <xf numFmtId="9" fontId="0" fillId="0" borderId="0" xfId="21" applyNumberFormat="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bjednávky 2004" xfId="20"/>
    <cellStyle name="normální_Objednávky 2004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24025" y="0"/>
          <a:ext cx="403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05175" y="0"/>
          <a:ext cx="78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00450" y="0"/>
          <a:ext cx="2809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24025" y="0"/>
          <a:ext cx="403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305175" y="0"/>
          <a:ext cx="78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600450" y="0"/>
          <a:ext cx="2809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314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724025" y="0"/>
          <a:ext cx="403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Cenová nabídka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305175" y="0"/>
          <a:ext cx="78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600450" y="0"/>
          <a:ext cx="2809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180975</xdr:colOff>
      <xdr:row>0</xdr:row>
      <xdr:rowOff>38100</xdr:rowOff>
    </xdr:from>
    <xdr:to>
      <xdr:col>6</xdr:col>
      <xdr:colOff>209550</xdr:colOff>
      <xdr:row>3</xdr:row>
      <xdr:rowOff>133350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38150" y="38100"/>
          <a:ext cx="597217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Výměna střešního pláště</a:t>
          </a:r>
        </a:p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SOA v Kadani budova HB 1.Etapa</a:t>
          </a:r>
        </a:p>
        <a:p>
          <a:pPr algn="ctr" rtl="0">
            <a:lnSpc>
              <a:spcPts val="1900"/>
            </a:lnSpc>
            <a:defRPr sz="1000"/>
          </a:pPr>
          <a:endParaRPr lang="cs-CZ" sz="1600" b="1" i="0" u="none" strike="noStrike" baseline="0">
            <a:solidFill>
              <a:srgbClr val="000000"/>
            </a:solidFill>
            <a:latin typeface="Elephant"/>
          </a:endParaRPr>
        </a:p>
      </xdr:txBody>
    </xdr:sp>
    <xdr:clientData/>
  </xdr:twoCellAnchor>
  <xdr:twoCellAnchor>
    <xdr:from>
      <xdr:col>1</xdr:col>
      <xdr:colOff>200025</xdr:colOff>
      <xdr:row>4</xdr:row>
      <xdr:rowOff>9525</xdr:rowOff>
    </xdr:from>
    <xdr:to>
      <xdr:col>2</xdr:col>
      <xdr:colOff>209550</xdr:colOff>
      <xdr:row>12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57200" y="657225"/>
          <a:ext cx="2838450" cy="141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2</xdr:col>
      <xdr:colOff>438150</xdr:colOff>
      <xdr:row>4</xdr:row>
      <xdr:rowOff>28575</xdr:rowOff>
    </xdr:from>
    <xdr:to>
      <xdr:col>6</xdr:col>
      <xdr:colOff>209550</xdr:colOff>
      <xdr:row>12</xdr:row>
      <xdr:rowOff>142875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524250" y="676275"/>
          <a:ext cx="28860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endParaRPr lang="cs-CZ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ČR-Státní oblastní archiv v Litoměřiccích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Krajská 48/1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412 01   Litoměřice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IČ: 70979464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DIČ: CZ70979464</a:t>
          </a:r>
          <a:endParaRPr lang="cs-CZ" sz="1000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4975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495300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00400" y="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438525" y="0"/>
          <a:ext cx="2952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04975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495300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200400" y="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438525" y="0"/>
          <a:ext cx="2952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314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04975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Cenová nabídka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495300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200400" y="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438525" y="0"/>
          <a:ext cx="2952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180975</xdr:colOff>
      <xdr:row>0</xdr:row>
      <xdr:rowOff>38100</xdr:rowOff>
    </xdr:from>
    <xdr:to>
      <xdr:col>6</xdr:col>
      <xdr:colOff>209550</xdr:colOff>
      <xdr:row>3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19100" y="38100"/>
          <a:ext cx="5972175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Výměna střešního pláště</a:t>
          </a:r>
        </a:p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SOA v Kadani budova HB 2.Etapa</a:t>
          </a:r>
        </a:p>
        <a:p>
          <a:pPr algn="ctr" rtl="0">
            <a:lnSpc>
              <a:spcPts val="1900"/>
            </a:lnSpc>
            <a:defRPr sz="1000"/>
          </a:pPr>
          <a:endParaRPr lang="cs-CZ" sz="1600" b="1" i="0" u="none" strike="noStrike" baseline="0">
            <a:solidFill>
              <a:srgbClr val="000000"/>
            </a:solidFill>
            <a:latin typeface="Elephant"/>
          </a:endParaRPr>
        </a:p>
      </xdr:txBody>
    </xdr:sp>
    <xdr:clientData/>
  </xdr:twoCellAnchor>
  <xdr:twoCellAnchor>
    <xdr:from>
      <xdr:col>1</xdr:col>
      <xdr:colOff>200025</xdr:colOff>
      <xdr:row>4</xdr:row>
      <xdr:rowOff>9525</xdr:rowOff>
    </xdr:from>
    <xdr:to>
      <xdr:col>2</xdr:col>
      <xdr:colOff>209550</xdr:colOff>
      <xdr:row>12</xdr:row>
      <xdr:rowOff>133350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38150" y="657225"/>
          <a:ext cx="2762250" cy="141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6</xdr:col>
      <xdr:colOff>190500</xdr:colOff>
      <xdr:row>12</xdr:row>
      <xdr:rowOff>142875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409950" y="676275"/>
          <a:ext cx="29622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ČR-Státní oblastní archiv v Litoměřiccích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Krajská 48/1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412 01   Litoměřice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IČ: 70979464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 CZ70979464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95450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19450" y="0"/>
          <a:ext cx="733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OMAK ROOF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467100" y="0"/>
          <a:ext cx="2924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95450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Objednávka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219450" y="0"/>
          <a:ext cx="733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467100" y="0"/>
          <a:ext cx="2924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314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</xdr:txBody>
    </xdr:sp>
    <xdr:clientData/>
  </xdr:twoCellAnchor>
  <xdr:twoCellAnchor>
    <xdr:from>
      <xdr:col>1</xdr:col>
      <xdr:colOff>1466850</xdr:colOff>
      <xdr:row>0</xdr:row>
      <xdr:rowOff>0</xdr:rowOff>
    </xdr:from>
    <xdr:to>
      <xdr:col>5</xdr:col>
      <xdr:colOff>590550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95450" y="0"/>
          <a:ext cx="396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Cenová nabídka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219450" y="0"/>
          <a:ext cx="733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fa.SEGMENT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Veronika Frajbišová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Klášterecká Jeseň 31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431 51 Klášterec nad Ohří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IČO:719 74 105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DIČ:CZ 7261152448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6</xdr:col>
      <xdr:colOff>209550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467100" y="0"/>
          <a:ext cx="2924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Petr Pancíř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Krásná u Aše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180975</xdr:colOff>
      <xdr:row>0</xdr:row>
      <xdr:rowOff>38100</xdr:rowOff>
    </xdr:from>
    <xdr:to>
      <xdr:col>6</xdr:col>
      <xdr:colOff>209550</xdr:colOff>
      <xdr:row>3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09575" y="38100"/>
          <a:ext cx="59817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54864" tIns="36576" rIns="54864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Výměna střešního pláště</a:t>
          </a:r>
        </a:p>
        <a:p>
          <a:pPr algn="ctr" rtl="0">
            <a:lnSpc>
              <a:spcPts val="2000"/>
            </a:lnSpc>
            <a:defRPr sz="1000"/>
          </a:pPr>
          <a:r>
            <a:rPr lang="cs-CZ" sz="1600" b="1" i="0" u="none" strike="noStrike" baseline="0">
              <a:solidFill>
                <a:srgbClr val="000000"/>
              </a:solidFill>
              <a:latin typeface="Elephant"/>
            </a:rPr>
            <a:t>SOA v Kadani budova NB 3.Etapa</a:t>
          </a:r>
        </a:p>
        <a:p>
          <a:pPr algn="ctr" rtl="0">
            <a:lnSpc>
              <a:spcPts val="1900"/>
            </a:lnSpc>
            <a:defRPr sz="1000"/>
          </a:pPr>
          <a:endParaRPr lang="cs-CZ" sz="1600" b="1" i="0" u="none" strike="noStrike" baseline="0">
            <a:solidFill>
              <a:srgbClr val="000000"/>
            </a:solidFill>
            <a:latin typeface="Elephant"/>
          </a:endParaRPr>
        </a:p>
      </xdr:txBody>
    </xdr:sp>
    <xdr:clientData/>
  </xdr:twoCellAnchor>
  <xdr:twoCellAnchor>
    <xdr:from>
      <xdr:col>1</xdr:col>
      <xdr:colOff>200025</xdr:colOff>
      <xdr:row>4</xdr:row>
      <xdr:rowOff>9525</xdr:rowOff>
    </xdr:from>
    <xdr:to>
      <xdr:col>2</xdr:col>
      <xdr:colOff>209550</xdr:colOff>
      <xdr:row>12</xdr:row>
      <xdr:rowOff>133350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8625" y="657225"/>
          <a:ext cx="2790825" cy="141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Dodavatel :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2</xdr:col>
      <xdr:colOff>390525</xdr:colOff>
      <xdr:row>4</xdr:row>
      <xdr:rowOff>28575</xdr:rowOff>
    </xdr:from>
    <xdr:to>
      <xdr:col>6</xdr:col>
      <xdr:colOff>209550</xdr:colOff>
      <xdr:row>12</xdr:row>
      <xdr:rowOff>142875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400425" y="676275"/>
          <a:ext cx="299085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Odběratel 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endParaRPr lang="cs-CZ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ČR-Státní oblastní archiv v Litoměřiccích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Krajská 48/1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412 01   Litoměřice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IČ: 70979464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DIČ: CZ70979464</a:t>
          </a:r>
          <a:endParaRPr lang="cs-CZ" sz="1000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3.375" style="0" customWidth="1"/>
    <col min="2" max="2" width="37.125" style="0" customWidth="1"/>
    <col min="3" max="3" width="6.375" style="0" customWidth="1"/>
    <col min="4" max="4" width="8.125" style="0" customWidth="1"/>
    <col min="5" max="5" width="12.875" style="0" customWidth="1"/>
    <col min="6" max="6" width="13.50390625" style="0" customWidth="1"/>
    <col min="7" max="7" width="5.50390625" style="0" customWidth="1"/>
  </cols>
  <sheetData>
    <row r="1" s="1" customFormat="1" ht="12.75"/>
    <row r="2" s="1" customFormat="1" ht="12.75"/>
    <row r="3" s="1" customFormat="1" ht="12.75"/>
    <row r="4" spans="2:4" s="1" customFormat="1" ht="12.75">
      <c r="B4" s="1" t="s">
        <v>0</v>
      </c>
      <c r="D4" s="1" t="s">
        <v>0</v>
      </c>
    </row>
    <row r="5" spans="2:12" s="1" customFormat="1" ht="12.75">
      <c r="B5" s="2"/>
      <c r="E5" s="2"/>
      <c r="K5" s="5"/>
      <c r="L5" s="5"/>
    </row>
    <row r="6" spans="4:12" s="1" customFormat="1" ht="12.75">
      <c r="D6" s="3"/>
      <c r="F6" s="1" t="s">
        <v>0</v>
      </c>
      <c r="K6" s="5"/>
      <c r="L6" s="5"/>
    </row>
    <row r="7" spans="2:12" s="1" customFormat="1" ht="12.75">
      <c r="B7" s="1" t="s">
        <v>0</v>
      </c>
      <c r="K7" s="5"/>
      <c r="L7" s="5"/>
    </row>
    <row r="8" spans="2:12" s="1" customFormat="1" ht="12.75">
      <c r="B8" s="1" t="s">
        <v>0</v>
      </c>
      <c r="K8" s="5"/>
      <c r="L8" s="5"/>
    </row>
    <row r="9" spans="2:12" s="1" customFormat="1" ht="12.75">
      <c r="B9" s="1" t="s">
        <v>0</v>
      </c>
      <c r="K9" s="5"/>
      <c r="L9" s="5"/>
    </row>
    <row r="10" spans="2:12" s="1" customFormat="1" ht="12.75">
      <c r="B10" s="1" t="s">
        <v>0</v>
      </c>
      <c r="K10" s="5"/>
      <c r="L10" s="5"/>
    </row>
    <row r="11" spans="2:12" s="1" customFormat="1" ht="12.75">
      <c r="B11" s="1" t="s">
        <v>0</v>
      </c>
      <c r="K11" s="5"/>
      <c r="L11" s="5"/>
    </row>
    <row r="12" spans="2:12" s="1" customFormat="1" ht="12.75">
      <c r="B12" s="1" t="s">
        <v>0</v>
      </c>
      <c r="E12" s="1" t="s">
        <v>0</v>
      </c>
      <c r="F12" s="1" t="s">
        <v>0</v>
      </c>
      <c r="G12" s="1" t="s">
        <v>1</v>
      </c>
      <c r="K12" s="5"/>
      <c r="L12" s="5"/>
    </row>
    <row r="13" spans="11:12" s="1" customFormat="1" ht="12.75">
      <c r="K13" s="5"/>
      <c r="L13" s="5"/>
    </row>
    <row r="14" spans="2:12" s="1" customFormat="1" ht="12.75">
      <c r="B14" s="1" t="s">
        <v>0</v>
      </c>
      <c r="D14" s="1" t="s">
        <v>0</v>
      </c>
      <c r="K14" s="5"/>
      <c r="L14" s="5"/>
    </row>
    <row r="15" spans="2:12" s="1" customFormat="1" ht="12.75">
      <c r="B15" s="2" t="s">
        <v>0</v>
      </c>
      <c r="D15" s="4" t="s">
        <v>0</v>
      </c>
      <c r="K15" s="5"/>
      <c r="L15" s="5"/>
    </row>
    <row r="16" spans="11:12" s="1" customFormat="1" ht="12.75">
      <c r="K16" s="5"/>
      <c r="L16" s="5"/>
    </row>
    <row r="17" spans="1:12" s="1" customFormat="1" ht="12.75">
      <c r="A17" s="14"/>
      <c r="B17" s="15" t="s">
        <v>2</v>
      </c>
      <c r="C17" s="16" t="s">
        <v>10</v>
      </c>
      <c r="D17" s="17" t="s">
        <v>3</v>
      </c>
      <c r="E17" s="18" t="s">
        <v>4</v>
      </c>
      <c r="F17" s="18" t="s">
        <v>5</v>
      </c>
      <c r="G17" s="18" t="s">
        <v>6</v>
      </c>
      <c r="K17" s="5"/>
      <c r="L17" s="5"/>
    </row>
    <row r="18" spans="1:12" s="1" customFormat="1" ht="12.75">
      <c r="A18" s="14">
        <v>1</v>
      </c>
      <c r="B18" s="19" t="s">
        <v>11</v>
      </c>
      <c r="C18" s="20" t="s">
        <v>12</v>
      </c>
      <c r="D18" s="14">
        <v>256</v>
      </c>
      <c r="E18" s="21"/>
      <c r="F18" s="22">
        <f>SUM(D18*E18)</f>
        <v>0</v>
      </c>
      <c r="G18" s="23">
        <v>0.21</v>
      </c>
      <c r="K18" s="5"/>
      <c r="L18" s="5"/>
    </row>
    <row r="19" spans="1:12" s="1" customFormat="1" ht="12.75">
      <c r="A19" s="14">
        <v>2</v>
      </c>
      <c r="B19" s="19" t="s">
        <v>13</v>
      </c>
      <c r="C19" s="20" t="s">
        <v>12</v>
      </c>
      <c r="D19" s="24">
        <v>256</v>
      </c>
      <c r="E19" s="21"/>
      <c r="F19" s="22">
        <f aca="true" t="shared" si="0" ref="F19:F40">SUM(D19*E19)</f>
        <v>0</v>
      </c>
      <c r="G19" s="23">
        <v>0.21</v>
      </c>
      <c r="K19" s="5"/>
      <c r="L19" s="5"/>
    </row>
    <row r="20" spans="1:12" s="1" customFormat="1" ht="12.75">
      <c r="A20" s="14">
        <v>3</v>
      </c>
      <c r="B20" s="19" t="s">
        <v>14</v>
      </c>
      <c r="C20" s="20" t="s">
        <v>15</v>
      </c>
      <c r="D20" s="20">
        <v>71.8</v>
      </c>
      <c r="E20" s="21"/>
      <c r="F20" s="22">
        <f t="shared" si="0"/>
        <v>0</v>
      </c>
      <c r="G20" s="23">
        <v>0.21</v>
      </c>
      <c r="K20" s="5"/>
      <c r="L20" s="5"/>
    </row>
    <row r="21" spans="1:12" s="1" customFormat="1" ht="12.75">
      <c r="A21" s="14">
        <v>4</v>
      </c>
      <c r="B21" s="19" t="s">
        <v>16</v>
      </c>
      <c r="C21" s="20" t="s">
        <v>17</v>
      </c>
      <c r="D21" s="14">
        <v>2</v>
      </c>
      <c r="E21" s="21"/>
      <c r="F21" s="22">
        <f t="shared" si="0"/>
        <v>0</v>
      </c>
      <c r="G21" s="23">
        <v>0.21</v>
      </c>
      <c r="K21" s="5"/>
      <c r="L21" s="5"/>
    </row>
    <row r="22" spans="1:12" s="1" customFormat="1" ht="12.75">
      <c r="A22" s="14">
        <v>5</v>
      </c>
      <c r="B22" s="19" t="s">
        <v>18</v>
      </c>
      <c r="C22" s="20" t="s">
        <v>19</v>
      </c>
      <c r="D22" s="14">
        <v>0.75</v>
      </c>
      <c r="E22" s="21"/>
      <c r="F22" s="22">
        <f t="shared" si="0"/>
        <v>0</v>
      </c>
      <c r="G22" s="23">
        <v>0.21</v>
      </c>
      <c r="K22" s="5"/>
      <c r="L22" s="5"/>
    </row>
    <row r="23" spans="1:12" s="1" customFormat="1" ht="12.75">
      <c r="A23" s="14">
        <v>6</v>
      </c>
      <c r="B23" s="19" t="s">
        <v>37</v>
      </c>
      <c r="C23" s="20" t="s">
        <v>25</v>
      </c>
      <c r="D23" s="14">
        <v>1</v>
      </c>
      <c r="E23" s="21"/>
      <c r="F23" s="25">
        <f t="shared" si="0"/>
        <v>0</v>
      </c>
      <c r="G23" s="23">
        <v>0.21</v>
      </c>
      <c r="K23" s="13"/>
      <c r="L23" s="13"/>
    </row>
    <row r="24" spans="1:12" s="1" customFormat="1" ht="12.75">
      <c r="A24" s="14">
        <v>7</v>
      </c>
      <c r="B24" s="19" t="s">
        <v>20</v>
      </c>
      <c r="C24" s="20" t="s">
        <v>12</v>
      </c>
      <c r="D24" s="14">
        <v>256</v>
      </c>
      <c r="E24" s="21"/>
      <c r="F24" s="22">
        <f t="shared" si="0"/>
        <v>0</v>
      </c>
      <c r="G24" s="23">
        <v>0.21</v>
      </c>
      <c r="K24" s="5"/>
      <c r="L24" s="5"/>
    </row>
    <row r="25" spans="1:12" s="1" customFormat="1" ht="12.75">
      <c r="A25" s="14">
        <v>8</v>
      </c>
      <c r="B25" s="19" t="s">
        <v>21</v>
      </c>
      <c r="C25" s="20" t="s">
        <v>12</v>
      </c>
      <c r="D25" s="14">
        <v>256</v>
      </c>
      <c r="E25" s="21"/>
      <c r="F25" s="22">
        <f t="shared" si="0"/>
        <v>0</v>
      </c>
      <c r="G25" s="23">
        <v>0.21</v>
      </c>
      <c r="H25" s="5"/>
      <c r="K25" s="5"/>
      <c r="L25" s="5"/>
    </row>
    <row r="26" spans="1:12" s="1" customFormat="1" ht="12.75">
      <c r="A26" s="14">
        <v>9</v>
      </c>
      <c r="B26" s="19" t="s">
        <v>35</v>
      </c>
      <c r="C26" s="20" t="s">
        <v>12</v>
      </c>
      <c r="D26" s="14">
        <v>256</v>
      </c>
      <c r="E26" s="21"/>
      <c r="F26" s="22">
        <f t="shared" si="0"/>
        <v>0</v>
      </c>
      <c r="G26" s="23">
        <v>0.21</v>
      </c>
      <c r="K26" s="5"/>
      <c r="L26" s="5"/>
    </row>
    <row r="27" spans="1:12" s="1" customFormat="1" ht="12.75">
      <c r="A27" s="14">
        <v>10</v>
      </c>
      <c r="B27" s="19" t="s">
        <v>22</v>
      </c>
      <c r="C27" s="20" t="s">
        <v>15</v>
      </c>
      <c r="D27" s="14">
        <v>71.8</v>
      </c>
      <c r="E27" s="21"/>
      <c r="F27" s="22">
        <f t="shared" si="0"/>
        <v>0</v>
      </c>
      <c r="G27" s="23">
        <v>0.21</v>
      </c>
      <c r="K27" s="5"/>
      <c r="L27" s="5"/>
    </row>
    <row r="28" spans="1:12" s="1" customFormat="1" ht="12.75">
      <c r="A28" s="14">
        <v>11</v>
      </c>
      <c r="B28" s="19" t="s">
        <v>23</v>
      </c>
      <c r="C28" s="20" t="s">
        <v>15</v>
      </c>
      <c r="D28" s="14">
        <v>71.8</v>
      </c>
      <c r="E28" s="21"/>
      <c r="F28" s="22">
        <f t="shared" si="0"/>
        <v>0</v>
      </c>
      <c r="G28" s="23">
        <v>0.21</v>
      </c>
      <c r="K28" s="5"/>
      <c r="L28" s="5"/>
    </row>
    <row r="29" spans="1:12" s="1" customFormat="1" ht="12.75">
      <c r="A29" s="14">
        <v>12</v>
      </c>
      <c r="B29" s="19" t="s">
        <v>24</v>
      </c>
      <c r="C29" s="20" t="s">
        <v>25</v>
      </c>
      <c r="D29" s="14">
        <v>1</v>
      </c>
      <c r="E29" s="21"/>
      <c r="F29" s="22">
        <f t="shared" si="0"/>
        <v>0</v>
      </c>
      <c r="G29" s="23">
        <v>0.21</v>
      </c>
      <c r="K29" s="5"/>
      <c r="L29" s="5"/>
    </row>
    <row r="30" spans="1:12" s="1" customFormat="1" ht="12.75">
      <c r="A30" s="14">
        <v>13</v>
      </c>
      <c r="B30" s="19" t="s">
        <v>26</v>
      </c>
      <c r="C30" s="20" t="s">
        <v>15</v>
      </c>
      <c r="D30" s="14">
        <v>38.37</v>
      </c>
      <c r="E30" s="21"/>
      <c r="F30" s="22">
        <f t="shared" si="0"/>
        <v>0</v>
      </c>
      <c r="G30" s="23">
        <v>0.21</v>
      </c>
      <c r="K30" s="5"/>
      <c r="L30" s="5"/>
    </row>
    <row r="31" spans="1:12" s="1" customFormat="1" ht="12.75">
      <c r="A31" s="14">
        <v>14</v>
      </c>
      <c r="B31" s="19" t="s">
        <v>36</v>
      </c>
      <c r="C31" s="20" t="s">
        <v>15</v>
      </c>
      <c r="D31" s="20">
        <v>13.25</v>
      </c>
      <c r="E31" s="21"/>
      <c r="F31" s="22">
        <f t="shared" si="0"/>
        <v>0</v>
      </c>
      <c r="G31" s="23">
        <v>0.21</v>
      </c>
      <c r="K31" s="5"/>
      <c r="L31" s="5"/>
    </row>
    <row r="32" spans="1:12" s="1" customFormat="1" ht="12.75">
      <c r="A32" s="14">
        <v>15</v>
      </c>
      <c r="B32" s="19" t="s">
        <v>31</v>
      </c>
      <c r="C32" s="20" t="s">
        <v>17</v>
      </c>
      <c r="D32" s="14">
        <v>2</v>
      </c>
      <c r="E32" s="21"/>
      <c r="F32" s="22">
        <f t="shared" si="0"/>
        <v>0</v>
      </c>
      <c r="G32" s="23">
        <v>0.21</v>
      </c>
      <c r="K32" s="5"/>
      <c r="L32" s="5"/>
    </row>
    <row r="33" spans="1:12" s="1" customFormat="1" ht="12.75">
      <c r="A33" s="14">
        <v>16</v>
      </c>
      <c r="B33" s="19" t="s">
        <v>27</v>
      </c>
      <c r="C33" s="20" t="s">
        <v>12</v>
      </c>
      <c r="D33" s="14">
        <v>40</v>
      </c>
      <c r="E33" s="21"/>
      <c r="F33" s="22">
        <f t="shared" si="0"/>
        <v>0</v>
      </c>
      <c r="G33" s="23">
        <v>0.21</v>
      </c>
      <c r="K33" s="5"/>
      <c r="L33" s="5"/>
    </row>
    <row r="34" spans="1:12" s="1" customFormat="1" ht="12.75">
      <c r="A34" s="14">
        <v>17</v>
      </c>
      <c r="B34" s="19" t="s">
        <v>28</v>
      </c>
      <c r="C34" s="20" t="s">
        <v>25</v>
      </c>
      <c r="D34" s="14">
        <v>1</v>
      </c>
      <c r="E34" s="21"/>
      <c r="F34" s="22">
        <f t="shared" si="0"/>
        <v>0</v>
      </c>
      <c r="G34" s="23">
        <v>0.21</v>
      </c>
      <c r="K34" s="5"/>
      <c r="L34" s="5"/>
    </row>
    <row r="35" spans="1:12" s="1" customFormat="1" ht="12.75">
      <c r="A35" s="14">
        <v>18</v>
      </c>
      <c r="B35" s="19" t="s">
        <v>39</v>
      </c>
      <c r="C35" s="20" t="s">
        <v>25</v>
      </c>
      <c r="D35" s="14">
        <v>1</v>
      </c>
      <c r="E35" s="21"/>
      <c r="F35" s="22">
        <f t="shared" si="0"/>
        <v>0</v>
      </c>
      <c r="G35" s="23">
        <v>0.21</v>
      </c>
      <c r="K35" s="5"/>
      <c r="L35" s="5"/>
    </row>
    <row r="36" spans="1:12" s="1" customFormat="1" ht="12.75">
      <c r="A36" s="14">
        <v>19</v>
      </c>
      <c r="B36" s="19" t="s">
        <v>29</v>
      </c>
      <c r="C36" s="20" t="s">
        <v>15</v>
      </c>
      <c r="D36" s="14">
        <v>71.8</v>
      </c>
      <c r="E36" s="21"/>
      <c r="F36" s="22">
        <f t="shared" si="0"/>
        <v>0</v>
      </c>
      <c r="G36" s="23">
        <v>0.21</v>
      </c>
      <c r="K36" s="5"/>
      <c r="L36" s="5"/>
    </row>
    <row r="37" spans="1:7" s="5" customFormat="1" ht="12.75">
      <c r="A37" s="24">
        <v>20</v>
      </c>
      <c r="B37" s="20" t="s">
        <v>30</v>
      </c>
      <c r="C37" s="26" t="s">
        <v>15</v>
      </c>
      <c r="D37" s="24">
        <v>71.8</v>
      </c>
      <c r="E37" s="21"/>
      <c r="F37" s="22">
        <f t="shared" si="0"/>
        <v>0</v>
      </c>
      <c r="G37" s="23">
        <v>0.21</v>
      </c>
    </row>
    <row r="38" spans="1:7" s="5" customFormat="1" ht="12.75">
      <c r="A38" s="24">
        <v>21</v>
      </c>
      <c r="B38" s="20" t="s">
        <v>32</v>
      </c>
      <c r="C38" s="26" t="s">
        <v>25</v>
      </c>
      <c r="D38" s="24">
        <v>1</v>
      </c>
      <c r="E38" s="21"/>
      <c r="F38" s="22">
        <f t="shared" si="0"/>
        <v>0</v>
      </c>
      <c r="G38" s="23">
        <v>0.21</v>
      </c>
    </row>
    <row r="39" spans="1:7" s="5" customFormat="1" ht="12.75">
      <c r="A39" s="24">
        <v>22</v>
      </c>
      <c r="B39" s="20" t="s">
        <v>33</v>
      </c>
      <c r="C39" s="26" t="s">
        <v>17</v>
      </c>
      <c r="D39" s="24">
        <v>220</v>
      </c>
      <c r="E39" s="21"/>
      <c r="F39" s="22">
        <f t="shared" si="0"/>
        <v>0</v>
      </c>
      <c r="G39" s="23">
        <v>0.21</v>
      </c>
    </row>
    <row r="40" spans="1:7" s="5" customFormat="1" ht="12.75">
      <c r="A40" s="24">
        <v>23</v>
      </c>
      <c r="B40" s="20" t="s">
        <v>34</v>
      </c>
      <c r="C40" s="26" t="s">
        <v>15</v>
      </c>
      <c r="D40" s="24">
        <v>12.54</v>
      </c>
      <c r="E40" s="21"/>
      <c r="F40" s="22">
        <f t="shared" si="0"/>
        <v>0</v>
      </c>
      <c r="G40" s="23">
        <v>0.21</v>
      </c>
    </row>
    <row r="41" spans="1:7" s="13" customFormat="1" ht="12.75">
      <c r="A41" s="27">
        <v>24</v>
      </c>
      <c r="B41" s="20" t="s">
        <v>38</v>
      </c>
      <c r="C41" s="26" t="s">
        <v>25</v>
      </c>
      <c r="D41" s="27">
        <v>1</v>
      </c>
      <c r="E41" s="28"/>
      <c r="F41" s="25">
        <f>SUM(D41*E41)</f>
        <v>0</v>
      </c>
      <c r="G41" s="23">
        <v>0.21</v>
      </c>
    </row>
    <row r="42" spans="3:7" s="5" customFormat="1" ht="12.75">
      <c r="C42" s="10"/>
      <c r="E42" s="12" t="s">
        <v>0</v>
      </c>
      <c r="F42" s="12" t="s">
        <v>0</v>
      </c>
      <c r="G42" s="11" t="s">
        <v>0</v>
      </c>
    </row>
    <row r="43" spans="3:5" s="5" customFormat="1" ht="12.75">
      <c r="C43" s="10"/>
      <c r="E43" s="6"/>
    </row>
    <row r="44" spans="3:7" s="5" customFormat="1" ht="12.75">
      <c r="C44" s="7"/>
      <c r="E44" s="6"/>
      <c r="F44" s="8"/>
      <c r="G44" s="7"/>
    </row>
    <row r="45" spans="1:7" s="1" customFormat="1" ht="12.75">
      <c r="A45" s="14"/>
      <c r="B45" s="15" t="s">
        <v>7</v>
      </c>
      <c r="C45" s="14"/>
      <c r="D45" s="14"/>
      <c r="E45" s="14"/>
      <c r="F45" s="21">
        <f>SUM(F18:F41)</f>
        <v>0</v>
      </c>
      <c r="G45" s="14"/>
    </row>
    <row r="46" spans="1:7" s="1" customFormat="1" ht="12.75">
      <c r="A46" s="14"/>
      <c r="B46" s="15" t="s">
        <v>8</v>
      </c>
      <c r="C46" s="14"/>
      <c r="D46" s="14"/>
      <c r="E46" s="29"/>
      <c r="F46" s="21">
        <f>F45*0.21</f>
        <v>0</v>
      </c>
      <c r="G46" s="14"/>
    </row>
    <row r="47" spans="1:7" s="1" customFormat="1" ht="12.75">
      <c r="A47" s="14"/>
      <c r="B47" s="15" t="s">
        <v>9</v>
      </c>
      <c r="C47" s="14"/>
      <c r="D47" s="14"/>
      <c r="E47" s="29"/>
      <c r="F47" s="30">
        <f>CEILING((SUM(F45:F46)),1)</f>
        <v>0</v>
      </c>
      <c r="G47" s="14"/>
    </row>
    <row r="49" spans="2:5" ht="12.75">
      <c r="B49" s="2" t="s">
        <v>0</v>
      </c>
      <c r="C49" t="s">
        <v>0</v>
      </c>
      <c r="D49" t="s">
        <v>0</v>
      </c>
      <c r="E49" t="s">
        <v>0</v>
      </c>
    </row>
    <row r="50" ht="12.75">
      <c r="B50" s="2"/>
    </row>
    <row r="51" spans="2:4" ht="12.75">
      <c r="B51" s="2" t="s">
        <v>0</v>
      </c>
      <c r="D51" s="9" t="s">
        <v>0</v>
      </c>
    </row>
    <row r="52" spans="2:4" ht="12.75">
      <c r="B52" s="2"/>
      <c r="D52" s="9"/>
    </row>
    <row r="53" spans="2:4" ht="12.75">
      <c r="B53" s="2" t="s">
        <v>0</v>
      </c>
      <c r="D53" t="s">
        <v>0</v>
      </c>
    </row>
    <row r="54" ht="12.75">
      <c r="B54" s="2"/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6"/>
  <sheetViews>
    <sheetView workbookViewId="0" topLeftCell="A1">
      <selection activeCell="I18" sqref="I18"/>
    </sheetView>
  </sheetViews>
  <sheetFormatPr defaultColWidth="9.00390625" defaultRowHeight="12.75"/>
  <cols>
    <col min="1" max="1" width="3.125" style="0" customWidth="1"/>
    <col min="2" max="2" width="36.125" style="0" customWidth="1"/>
    <col min="3" max="3" width="5.50390625" style="0" customWidth="1"/>
    <col min="5" max="5" width="12.875" style="0" customWidth="1"/>
    <col min="6" max="6" width="14.50390625" style="0" customWidth="1"/>
    <col min="7" max="7" width="5.50390625" style="0" customWidth="1"/>
  </cols>
  <sheetData>
    <row r="1" s="31" customFormat="1" ht="12.75"/>
    <row r="2" s="31" customFormat="1" ht="12.75"/>
    <row r="3" s="31" customFormat="1" ht="12.75"/>
    <row r="4" spans="2:4" s="31" customFormat="1" ht="12.75">
      <c r="B4" s="31" t="s">
        <v>0</v>
      </c>
      <c r="D4" s="31" t="s">
        <v>0</v>
      </c>
    </row>
    <row r="5" spans="2:12" s="31" customFormat="1" ht="12.75">
      <c r="B5" s="32"/>
      <c r="E5" s="32"/>
      <c r="K5" s="33"/>
      <c r="L5" s="33"/>
    </row>
    <row r="6" spans="4:12" s="31" customFormat="1" ht="12.75">
      <c r="D6" s="34"/>
      <c r="F6" s="31" t="s">
        <v>0</v>
      </c>
      <c r="K6" s="33"/>
      <c r="L6" s="33"/>
    </row>
    <row r="7" spans="2:12" s="31" customFormat="1" ht="12.75">
      <c r="B7" s="31" t="s">
        <v>0</v>
      </c>
      <c r="K7" s="33"/>
      <c r="L7" s="33"/>
    </row>
    <row r="8" spans="2:12" s="31" customFormat="1" ht="12.75">
      <c r="B8" s="31" t="s">
        <v>0</v>
      </c>
      <c r="K8" s="33"/>
      <c r="L8" s="33"/>
    </row>
    <row r="9" spans="2:12" s="31" customFormat="1" ht="12.75">
      <c r="B9" s="31" t="s">
        <v>0</v>
      </c>
      <c r="K9" s="33"/>
      <c r="L9" s="33"/>
    </row>
    <row r="10" spans="2:12" s="31" customFormat="1" ht="12.75">
      <c r="B10" s="31" t="s">
        <v>0</v>
      </c>
      <c r="K10" s="33"/>
      <c r="L10" s="33"/>
    </row>
    <row r="11" spans="2:12" s="31" customFormat="1" ht="12.75">
      <c r="B11" s="31" t="s">
        <v>0</v>
      </c>
      <c r="K11" s="33"/>
      <c r="L11" s="33"/>
    </row>
    <row r="12" spans="2:12" s="31" customFormat="1" ht="12.75">
      <c r="B12" s="31" t="s">
        <v>0</v>
      </c>
      <c r="E12" s="31" t="s">
        <v>0</v>
      </c>
      <c r="F12" s="31" t="s">
        <v>0</v>
      </c>
      <c r="G12" s="31" t="s">
        <v>1</v>
      </c>
      <c r="K12" s="33"/>
      <c r="L12" s="33"/>
    </row>
    <row r="13" spans="11:12" s="31" customFormat="1" ht="12.75">
      <c r="K13" s="33"/>
      <c r="L13" s="33"/>
    </row>
    <row r="14" spans="2:12" s="31" customFormat="1" ht="12.75">
      <c r="B14" s="31" t="s">
        <v>0</v>
      </c>
      <c r="D14" s="31" t="s">
        <v>0</v>
      </c>
      <c r="K14" s="33"/>
      <c r="L14" s="33"/>
    </row>
    <row r="15" spans="2:12" s="31" customFormat="1" ht="12.75">
      <c r="B15" s="32" t="s">
        <v>0</v>
      </c>
      <c r="D15" s="35" t="s">
        <v>0</v>
      </c>
      <c r="K15" s="33"/>
      <c r="L15" s="33"/>
    </row>
    <row r="16" spans="11:12" s="31" customFormat="1" ht="12.75">
      <c r="K16" s="33"/>
      <c r="L16" s="33"/>
    </row>
    <row r="17" spans="1:12" s="31" customFormat="1" ht="12.75">
      <c r="A17" s="36"/>
      <c r="B17" s="37" t="s">
        <v>2</v>
      </c>
      <c r="C17" s="38" t="s">
        <v>10</v>
      </c>
      <c r="D17" s="39" t="s">
        <v>3</v>
      </c>
      <c r="E17" s="39" t="s">
        <v>4</v>
      </c>
      <c r="F17" s="39" t="s">
        <v>5</v>
      </c>
      <c r="G17" s="39" t="s">
        <v>6</v>
      </c>
      <c r="K17" s="33"/>
      <c r="L17" s="33"/>
    </row>
    <row r="18" spans="1:12" s="31" customFormat="1" ht="12.75">
      <c r="A18" s="36">
        <v>1</v>
      </c>
      <c r="B18" s="40" t="s">
        <v>40</v>
      </c>
      <c r="C18" s="41" t="s">
        <v>12</v>
      </c>
      <c r="D18" s="36">
        <v>867</v>
      </c>
      <c r="E18" s="42"/>
      <c r="F18" s="43">
        <f>SUM(D18*E18)</f>
        <v>0</v>
      </c>
      <c r="G18" s="44">
        <v>0.21</v>
      </c>
      <c r="K18" s="33"/>
      <c r="L18" s="33"/>
    </row>
    <row r="19" spans="1:12" s="31" customFormat="1" ht="12.75">
      <c r="A19" s="36">
        <v>2</v>
      </c>
      <c r="B19" s="40" t="s">
        <v>41</v>
      </c>
      <c r="C19" s="41" t="s">
        <v>12</v>
      </c>
      <c r="D19" s="45">
        <v>867</v>
      </c>
      <c r="E19" s="42"/>
      <c r="F19" s="43">
        <f aca="true" t="shared" si="0" ref="F19:F43">SUM(D19*E19)</f>
        <v>0</v>
      </c>
      <c r="G19" s="44">
        <v>0.21</v>
      </c>
      <c r="K19" s="33"/>
      <c r="L19" s="33"/>
    </row>
    <row r="20" spans="1:12" s="31" customFormat="1" ht="12.75">
      <c r="A20" s="36">
        <v>3</v>
      </c>
      <c r="B20" s="40" t="s">
        <v>14</v>
      </c>
      <c r="C20" s="41" t="s">
        <v>15</v>
      </c>
      <c r="D20" s="41">
        <v>128.93</v>
      </c>
      <c r="E20" s="42"/>
      <c r="F20" s="43">
        <f t="shared" si="0"/>
        <v>0</v>
      </c>
      <c r="G20" s="44">
        <v>0.21</v>
      </c>
      <c r="K20" s="33"/>
      <c r="L20" s="33"/>
    </row>
    <row r="21" spans="1:12" s="31" customFormat="1" ht="12.75">
      <c r="A21" s="36">
        <v>4</v>
      </c>
      <c r="B21" s="40" t="s">
        <v>42</v>
      </c>
      <c r="C21" s="41" t="s">
        <v>17</v>
      </c>
      <c r="D21" s="36">
        <v>9</v>
      </c>
      <c r="E21" s="42"/>
      <c r="F21" s="43">
        <f t="shared" si="0"/>
        <v>0</v>
      </c>
      <c r="G21" s="44">
        <v>0.21</v>
      </c>
      <c r="K21" s="33"/>
      <c r="L21" s="33"/>
    </row>
    <row r="22" spans="1:12" s="31" customFormat="1" ht="12.75">
      <c r="A22" s="36">
        <v>5</v>
      </c>
      <c r="B22" s="40" t="s">
        <v>18</v>
      </c>
      <c r="C22" s="41" t="s">
        <v>19</v>
      </c>
      <c r="D22" s="36">
        <v>2.63</v>
      </c>
      <c r="E22" s="42"/>
      <c r="F22" s="43">
        <f t="shared" si="0"/>
        <v>0</v>
      </c>
      <c r="G22" s="44">
        <v>0.21</v>
      </c>
      <c r="K22" s="33"/>
      <c r="L22" s="33"/>
    </row>
    <row r="23" spans="1:12" s="31" customFormat="1" ht="12.75">
      <c r="A23" s="36">
        <v>6</v>
      </c>
      <c r="B23" s="40" t="s">
        <v>37</v>
      </c>
      <c r="C23" s="41" t="s">
        <v>25</v>
      </c>
      <c r="D23" s="36">
        <v>1</v>
      </c>
      <c r="E23" s="42"/>
      <c r="F23" s="43">
        <f t="shared" si="0"/>
        <v>0</v>
      </c>
      <c r="G23" s="44">
        <v>0.21</v>
      </c>
      <c r="K23" s="33"/>
      <c r="L23" s="33"/>
    </row>
    <row r="24" spans="1:12" s="31" customFormat="1" ht="12.75">
      <c r="A24" s="36">
        <v>7</v>
      </c>
      <c r="B24" s="40" t="s">
        <v>20</v>
      </c>
      <c r="C24" s="41" t="s">
        <v>12</v>
      </c>
      <c r="D24" s="36">
        <v>867</v>
      </c>
      <c r="E24" s="42"/>
      <c r="F24" s="43">
        <f t="shared" si="0"/>
        <v>0</v>
      </c>
      <c r="G24" s="44">
        <v>0.21</v>
      </c>
      <c r="K24" s="33"/>
      <c r="L24" s="33"/>
    </row>
    <row r="25" spans="1:12" s="31" customFormat="1" ht="12.75">
      <c r="A25" s="36">
        <v>8</v>
      </c>
      <c r="B25" s="40" t="s">
        <v>21</v>
      </c>
      <c r="C25" s="41" t="s">
        <v>12</v>
      </c>
      <c r="D25" s="36">
        <v>867</v>
      </c>
      <c r="E25" s="42"/>
      <c r="F25" s="43">
        <f t="shared" si="0"/>
        <v>0</v>
      </c>
      <c r="G25" s="44">
        <v>0.21</v>
      </c>
      <c r="H25" s="33"/>
      <c r="K25" s="33"/>
      <c r="L25" s="33"/>
    </row>
    <row r="26" spans="1:12" s="31" customFormat="1" ht="12.75">
      <c r="A26" s="36">
        <v>9</v>
      </c>
      <c r="B26" s="40" t="s">
        <v>43</v>
      </c>
      <c r="C26" s="41" t="s">
        <v>12</v>
      </c>
      <c r="D26" s="36">
        <v>867</v>
      </c>
      <c r="E26" s="42"/>
      <c r="F26" s="43">
        <f t="shared" si="0"/>
        <v>0</v>
      </c>
      <c r="G26" s="44">
        <v>0.21</v>
      </c>
      <c r="K26" s="33"/>
      <c r="L26" s="33"/>
    </row>
    <row r="27" spans="1:12" s="31" customFormat="1" ht="12.75">
      <c r="A27" s="36">
        <v>10</v>
      </c>
      <c r="B27" s="40" t="s">
        <v>22</v>
      </c>
      <c r="C27" s="41" t="s">
        <v>15</v>
      </c>
      <c r="D27" s="36">
        <v>128.93</v>
      </c>
      <c r="E27" s="42"/>
      <c r="F27" s="43">
        <f t="shared" si="0"/>
        <v>0</v>
      </c>
      <c r="G27" s="44">
        <v>0.21</v>
      </c>
      <c r="K27" s="33"/>
      <c r="L27" s="33"/>
    </row>
    <row r="28" spans="1:12" s="31" customFormat="1" ht="12.75">
      <c r="A28" s="36">
        <v>11</v>
      </c>
      <c r="B28" s="40" t="s">
        <v>23</v>
      </c>
      <c r="C28" s="41" t="s">
        <v>15</v>
      </c>
      <c r="D28" s="36">
        <v>128.93</v>
      </c>
      <c r="E28" s="42"/>
      <c r="F28" s="43">
        <f t="shared" si="0"/>
        <v>0</v>
      </c>
      <c r="G28" s="44">
        <v>0.21</v>
      </c>
      <c r="K28" s="33"/>
      <c r="L28" s="33"/>
    </row>
    <row r="29" spans="1:12" s="31" customFormat="1" ht="12.75">
      <c r="A29" s="36">
        <v>12</v>
      </c>
      <c r="B29" s="40" t="s">
        <v>24</v>
      </c>
      <c r="C29" s="41" t="s">
        <v>25</v>
      </c>
      <c r="D29" s="36">
        <v>1</v>
      </c>
      <c r="E29" s="42"/>
      <c r="F29" s="43">
        <f t="shared" si="0"/>
        <v>0</v>
      </c>
      <c r="G29" s="44">
        <v>0.21</v>
      </c>
      <c r="K29" s="33"/>
      <c r="L29" s="33"/>
    </row>
    <row r="30" spans="1:12" s="31" customFormat="1" ht="12.75">
      <c r="A30" s="36">
        <v>13</v>
      </c>
      <c r="B30" s="40" t="s">
        <v>26</v>
      </c>
      <c r="C30" s="41" t="s">
        <v>15</v>
      </c>
      <c r="D30" s="36">
        <v>77.75</v>
      </c>
      <c r="E30" s="42"/>
      <c r="F30" s="43">
        <f t="shared" si="0"/>
        <v>0</v>
      </c>
      <c r="G30" s="44">
        <v>0.21</v>
      </c>
      <c r="K30" s="33"/>
      <c r="L30" s="33"/>
    </row>
    <row r="31" spans="1:12" s="31" customFormat="1" ht="12.75">
      <c r="A31" s="36">
        <v>14</v>
      </c>
      <c r="B31" s="40" t="s">
        <v>36</v>
      </c>
      <c r="C31" s="41" t="s">
        <v>15</v>
      </c>
      <c r="D31" s="41">
        <v>19.95</v>
      </c>
      <c r="E31" s="42"/>
      <c r="F31" s="43">
        <f t="shared" si="0"/>
        <v>0</v>
      </c>
      <c r="G31" s="44">
        <v>0.21</v>
      </c>
      <c r="K31" s="33"/>
      <c r="L31" s="33"/>
    </row>
    <row r="32" spans="1:12" s="31" customFormat="1" ht="12.75">
      <c r="A32" s="36">
        <v>15</v>
      </c>
      <c r="B32" s="40" t="s">
        <v>31</v>
      </c>
      <c r="C32" s="41" t="s">
        <v>17</v>
      </c>
      <c r="D32" s="36">
        <v>9</v>
      </c>
      <c r="E32" s="42"/>
      <c r="F32" s="43">
        <f t="shared" si="0"/>
        <v>0</v>
      </c>
      <c r="G32" s="44">
        <v>0.21</v>
      </c>
      <c r="K32" s="33"/>
      <c r="L32" s="33"/>
    </row>
    <row r="33" spans="1:12" s="31" customFormat="1" ht="12.75">
      <c r="A33" s="36">
        <v>16</v>
      </c>
      <c r="B33" s="40" t="s">
        <v>27</v>
      </c>
      <c r="C33" s="41" t="s">
        <v>12</v>
      </c>
      <c r="D33" s="36">
        <v>40</v>
      </c>
      <c r="E33" s="42"/>
      <c r="F33" s="43">
        <f t="shared" si="0"/>
        <v>0</v>
      </c>
      <c r="G33" s="44">
        <v>0.21</v>
      </c>
      <c r="K33" s="33"/>
      <c r="L33" s="33"/>
    </row>
    <row r="34" spans="1:12" s="31" customFormat="1" ht="12.75">
      <c r="A34" s="36">
        <v>17</v>
      </c>
      <c r="B34" s="40" t="s">
        <v>28</v>
      </c>
      <c r="C34" s="41" t="s">
        <v>25</v>
      </c>
      <c r="D34" s="36">
        <v>1</v>
      </c>
      <c r="E34" s="42"/>
      <c r="F34" s="43">
        <f t="shared" si="0"/>
        <v>0</v>
      </c>
      <c r="G34" s="44">
        <v>0.21</v>
      </c>
      <c r="K34" s="33"/>
      <c r="L34" s="33"/>
    </row>
    <row r="35" spans="1:12" s="31" customFormat="1" ht="12.75">
      <c r="A35" s="36">
        <v>18</v>
      </c>
      <c r="B35" s="40" t="s">
        <v>39</v>
      </c>
      <c r="C35" s="41" t="s">
        <v>25</v>
      </c>
      <c r="D35" s="36">
        <v>1</v>
      </c>
      <c r="E35" s="42"/>
      <c r="F35" s="43">
        <f t="shared" si="0"/>
        <v>0</v>
      </c>
      <c r="G35" s="44">
        <v>0.21</v>
      </c>
      <c r="K35" s="33"/>
      <c r="L35" s="33"/>
    </row>
    <row r="36" spans="1:12" s="31" customFormat="1" ht="12.75">
      <c r="A36" s="36">
        <v>19</v>
      </c>
      <c r="B36" s="40" t="s">
        <v>29</v>
      </c>
      <c r="C36" s="41" t="s">
        <v>15</v>
      </c>
      <c r="D36" s="36">
        <v>128.93</v>
      </c>
      <c r="E36" s="42"/>
      <c r="F36" s="43">
        <f t="shared" si="0"/>
        <v>0</v>
      </c>
      <c r="G36" s="44">
        <v>0.21</v>
      </c>
      <c r="K36" s="33"/>
      <c r="L36" s="33"/>
    </row>
    <row r="37" spans="1:7" s="33" customFormat="1" ht="12.75">
      <c r="A37" s="45">
        <v>20</v>
      </c>
      <c r="B37" s="41" t="s">
        <v>30</v>
      </c>
      <c r="C37" s="46" t="s">
        <v>15</v>
      </c>
      <c r="D37" s="45">
        <v>128.93</v>
      </c>
      <c r="E37" s="42"/>
      <c r="F37" s="43">
        <f t="shared" si="0"/>
        <v>0</v>
      </c>
      <c r="G37" s="44">
        <v>0.21</v>
      </c>
    </row>
    <row r="38" spans="1:7" s="33" customFormat="1" ht="12.75">
      <c r="A38" s="45">
        <v>21</v>
      </c>
      <c r="B38" s="41" t="s">
        <v>32</v>
      </c>
      <c r="C38" s="46" t="s">
        <v>25</v>
      </c>
      <c r="D38" s="45">
        <v>1</v>
      </c>
      <c r="E38" s="42"/>
      <c r="F38" s="43">
        <f t="shared" si="0"/>
        <v>0</v>
      </c>
      <c r="G38" s="44">
        <v>0.21</v>
      </c>
    </row>
    <row r="39" spans="1:7" s="33" customFormat="1" ht="12.75">
      <c r="A39" s="45">
        <v>22</v>
      </c>
      <c r="B39" s="41" t="s">
        <v>33</v>
      </c>
      <c r="C39" s="46" t="s">
        <v>17</v>
      </c>
      <c r="D39" s="45">
        <v>400</v>
      </c>
      <c r="E39" s="42"/>
      <c r="F39" s="43">
        <f t="shared" si="0"/>
        <v>0</v>
      </c>
      <c r="G39" s="44">
        <v>0.21</v>
      </c>
    </row>
    <row r="40" spans="1:7" s="33" customFormat="1" ht="12.75">
      <c r="A40" s="45">
        <v>23</v>
      </c>
      <c r="B40" s="41" t="s">
        <v>34</v>
      </c>
      <c r="C40" s="46" t="s">
        <v>15</v>
      </c>
      <c r="D40" s="45">
        <v>13</v>
      </c>
      <c r="E40" s="47"/>
      <c r="F40" s="43">
        <f t="shared" si="0"/>
        <v>0</v>
      </c>
      <c r="G40" s="44">
        <v>0.21</v>
      </c>
    </row>
    <row r="41" spans="1:7" s="33" customFormat="1" ht="12.75">
      <c r="A41" s="45">
        <v>24</v>
      </c>
      <c r="B41" s="41" t="s">
        <v>44</v>
      </c>
      <c r="C41" s="46" t="s">
        <v>17</v>
      </c>
      <c r="D41" s="45">
        <v>7</v>
      </c>
      <c r="E41" s="42"/>
      <c r="F41" s="43">
        <f t="shared" si="0"/>
        <v>0</v>
      </c>
      <c r="G41" s="44">
        <v>0.21</v>
      </c>
    </row>
    <row r="42" spans="1:7" s="33" customFormat="1" ht="12.75">
      <c r="A42" s="45">
        <v>25</v>
      </c>
      <c r="B42" s="41" t="s">
        <v>45</v>
      </c>
      <c r="C42" s="46" t="s">
        <v>17</v>
      </c>
      <c r="D42" s="45">
        <v>3</v>
      </c>
      <c r="E42" s="42"/>
      <c r="F42" s="43">
        <f t="shared" si="0"/>
        <v>0</v>
      </c>
      <c r="G42" s="44">
        <v>0.21</v>
      </c>
    </row>
    <row r="43" spans="1:7" s="33" customFormat="1" ht="12.75">
      <c r="A43" s="45">
        <v>26</v>
      </c>
      <c r="B43" s="41" t="s">
        <v>46</v>
      </c>
      <c r="C43" s="46" t="s">
        <v>17</v>
      </c>
      <c r="D43" s="45">
        <v>1</v>
      </c>
      <c r="E43" s="42"/>
      <c r="F43" s="43">
        <f t="shared" si="0"/>
        <v>0</v>
      </c>
      <c r="G43" s="44">
        <v>0.21</v>
      </c>
    </row>
    <row r="44" spans="1:7" s="33" customFormat="1" ht="12.75">
      <c r="A44" s="45">
        <v>27</v>
      </c>
      <c r="B44" s="41" t="s">
        <v>38</v>
      </c>
      <c r="C44" s="46" t="s">
        <v>25</v>
      </c>
      <c r="D44" s="45">
        <v>1</v>
      </c>
      <c r="E44" s="47"/>
      <c r="F44" s="43">
        <f>SUM(D44*E44)</f>
        <v>0</v>
      </c>
      <c r="G44" s="44">
        <v>0.21</v>
      </c>
    </row>
    <row r="45" spans="3:5" s="33" customFormat="1" ht="12.75">
      <c r="C45" s="48"/>
      <c r="E45" s="49"/>
    </row>
    <row r="46" spans="3:7" s="33" customFormat="1" ht="12.75">
      <c r="C46" s="50"/>
      <c r="E46" s="49"/>
      <c r="F46" s="51"/>
      <c r="G46" s="50"/>
    </row>
    <row r="47" spans="1:7" s="31" customFormat="1" ht="12.75">
      <c r="A47" s="36"/>
      <c r="B47" s="37" t="s">
        <v>7</v>
      </c>
      <c r="C47" s="36"/>
      <c r="D47" s="36"/>
      <c r="E47" s="36"/>
      <c r="F47" s="42">
        <f>SUM(F18:F44)</f>
        <v>0</v>
      </c>
      <c r="G47" s="36"/>
    </row>
    <row r="48" spans="1:7" s="31" customFormat="1" ht="12.75">
      <c r="A48" s="36"/>
      <c r="B48" s="37" t="s">
        <v>8</v>
      </c>
      <c r="C48" s="36"/>
      <c r="D48" s="36"/>
      <c r="E48" s="52"/>
      <c r="F48" s="42">
        <f>F47*0.21</f>
        <v>0</v>
      </c>
      <c r="G48" s="36"/>
    </row>
    <row r="49" spans="1:7" s="31" customFormat="1" ht="12.75">
      <c r="A49" s="36"/>
      <c r="B49" s="37" t="s">
        <v>9</v>
      </c>
      <c r="C49" s="36"/>
      <c r="D49" s="36"/>
      <c r="E49" s="52"/>
      <c r="F49" s="53">
        <f>CEILING((SUM(F47:F48)),1)</f>
        <v>0</v>
      </c>
      <c r="G49" s="36"/>
    </row>
    <row r="51" spans="2:5" ht="12.75">
      <c r="B51" s="32" t="s">
        <v>0</v>
      </c>
      <c r="C51" t="s">
        <v>0</v>
      </c>
      <c r="D51" t="s">
        <v>0</v>
      </c>
      <c r="E51" t="s">
        <v>0</v>
      </c>
    </row>
    <row r="52" ht="12.75">
      <c r="B52" s="32"/>
    </row>
    <row r="53" spans="2:4" ht="12.75">
      <c r="B53" s="32" t="s">
        <v>0</v>
      </c>
      <c r="D53" s="9" t="s">
        <v>0</v>
      </c>
    </row>
    <row r="54" spans="2:4" ht="12.75">
      <c r="B54" s="32"/>
      <c r="D54" s="9"/>
    </row>
    <row r="55" spans="2:4" ht="12.75">
      <c r="B55" s="32" t="s">
        <v>0</v>
      </c>
      <c r="D55" t="s">
        <v>0</v>
      </c>
    </row>
    <row r="56" ht="12.75">
      <c r="B56" s="32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5"/>
  <sheetViews>
    <sheetView workbookViewId="0" topLeftCell="A1">
      <selection activeCell="D18" sqref="D18"/>
    </sheetView>
  </sheetViews>
  <sheetFormatPr defaultColWidth="9.00390625" defaultRowHeight="12.75"/>
  <cols>
    <col min="1" max="1" width="3.00390625" style="0" customWidth="1"/>
    <col min="2" max="2" width="36.50390625" style="0" customWidth="1"/>
    <col min="3" max="3" width="5.625" style="0" customWidth="1"/>
    <col min="4" max="4" width="8.50390625" style="0" customWidth="1"/>
    <col min="5" max="5" width="12.875" style="0" customWidth="1"/>
    <col min="6" max="6" width="14.625" style="0" customWidth="1"/>
    <col min="7" max="7" width="5.125" style="0" customWidth="1"/>
  </cols>
  <sheetData>
    <row r="1" s="31" customFormat="1" ht="12.75"/>
    <row r="2" s="31" customFormat="1" ht="12.75"/>
    <row r="3" s="31" customFormat="1" ht="12.75"/>
    <row r="4" spans="2:4" s="31" customFormat="1" ht="12.75">
      <c r="B4" s="31" t="s">
        <v>0</v>
      </c>
      <c r="D4" s="31" t="s">
        <v>0</v>
      </c>
    </row>
    <row r="5" spans="2:12" s="31" customFormat="1" ht="12.75">
      <c r="B5" s="32"/>
      <c r="E5" s="32"/>
      <c r="K5" s="33"/>
      <c r="L5" s="33"/>
    </row>
    <row r="6" spans="4:12" s="31" customFormat="1" ht="12.75">
      <c r="D6" s="34"/>
      <c r="F6" s="31" t="s">
        <v>0</v>
      </c>
      <c r="K6" s="33"/>
      <c r="L6" s="33"/>
    </row>
    <row r="7" spans="2:12" s="31" customFormat="1" ht="12.75">
      <c r="B7" s="31" t="s">
        <v>0</v>
      </c>
      <c r="K7" s="33"/>
      <c r="L7" s="33"/>
    </row>
    <row r="8" spans="2:12" s="31" customFormat="1" ht="12.75">
      <c r="B8" s="31" t="s">
        <v>0</v>
      </c>
      <c r="K8" s="33"/>
      <c r="L8" s="33"/>
    </row>
    <row r="9" spans="2:12" s="31" customFormat="1" ht="12.75">
      <c r="B9" s="31" t="s">
        <v>0</v>
      </c>
      <c r="K9" s="33"/>
      <c r="L9" s="33"/>
    </row>
    <row r="10" spans="2:12" s="31" customFormat="1" ht="12.75">
      <c r="B10" s="31" t="s">
        <v>0</v>
      </c>
      <c r="K10" s="33"/>
      <c r="L10" s="33"/>
    </row>
    <row r="11" spans="2:12" s="31" customFormat="1" ht="12.75">
      <c r="B11" s="31" t="s">
        <v>0</v>
      </c>
      <c r="K11" s="33"/>
      <c r="L11" s="33"/>
    </row>
    <row r="12" spans="2:12" s="31" customFormat="1" ht="12.75">
      <c r="B12" s="31" t="s">
        <v>0</v>
      </c>
      <c r="E12" s="31" t="s">
        <v>0</v>
      </c>
      <c r="F12" s="31" t="s">
        <v>0</v>
      </c>
      <c r="G12" s="31" t="s">
        <v>1</v>
      </c>
      <c r="K12" s="33"/>
      <c r="L12" s="33"/>
    </row>
    <row r="13" spans="11:12" s="31" customFormat="1" ht="12.75">
      <c r="K13" s="33"/>
      <c r="L13" s="33"/>
    </row>
    <row r="14" spans="2:12" s="31" customFormat="1" ht="12.75">
      <c r="B14" s="31" t="s">
        <v>0</v>
      </c>
      <c r="D14" s="31" t="s">
        <v>0</v>
      </c>
      <c r="K14" s="33"/>
      <c r="L14" s="33"/>
    </row>
    <row r="15" spans="2:12" s="31" customFormat="1" ht="12.75">
      <c r="B15" s="32" t="s">
        <v>0</v>
      </c>
      <c r="D15" s="35" t="s">
        <v>0</v>
      </c>
      <c r="K15" s="33"/>
      <c r="L15" s="33"/>
    </row>
    <row r="16" spans="11:12" s="31" customFormat="1" ht="12.75">
      <c r="K16" s="33"/>
      <c r="L16" s="33"/>
    </row>
    <row r="17" spans="1:12" s="31" customFormat="1" ht="12.75">
      <c r="A17" s="36"/>
      <c r="B17" s="37" t="s">
        <v>2</v>
      </c>
      <c r="C17" s="38" t="s">
        <v>10</v>
      </c>
      <c r="D17" s="39" t="s">
        <v>3</v>
      </c>
      <c r="E17" s="39" t="s">
        <v>4</v>
      </c>
      <c r="F17" s="39" t="s">
        <v>5</v>
      </c>
      <c r="G17" s="39" t="s">
        <v>6</v>
      </c>
      <c r="K17" s="33"/>
      <c r="L17" s="33"/>
    </row>
    <row r="18" spans="1:12" s="31" customFormat="1" ht="12.75">
      <c r="A18" s="36">
        <v>1</v>
      </c>
      <c r="B18" s="40" t="s">
        <v>40</v>
      </c>
      <c r="C18" s="41" t="s">
        <v>12</v>
      </c>
      <c r="D18" s="36">
        <v>371</v>
      </c>
      <c r="E18" s="42"/>
      <c r="F18" s="43">
        <f>SUM(D18*E18)</f>
        <v>0</v>
      </c>
      <c r="G18" s="44">
        <v>0.21</v>
      </c>
      <c r="K18" s="33"/>
      <c r="L18" s="33"/>
    </row>
    <row r="19" spans="1:12" s="31" customFormat="1" ht="12.75">
      <c r="A19" s="36">
        <v>2</v>
      </c>
      <c r="B19" s="40" t="s">
        <v>41</v>
      </c>
      <c r="C19" s="41" t="s">
        <v>12</v>
      </c>
      <c r="D19" s="45">
        <v>371</v>
      </c>
      <c r="E19" s="42"/>
      <c r="F19" s="43">
        <f aca="true" t="shared" si="0" ref="F19:F39">SUM(D19*E19)</f>
        <v>0</v>
      </c>
      <c r="G19" s="44">
        <v>0.21</v>
      </c>
      <c r="K19" s="33"/>
      <c r="L19" s="33"/>
    </row>
    <row r="20" spans="1:12" s="31" customFormat="1" ht="12.75">
      <c r="A20" s="36">
        <v>3</v>
      </c>
      <c r="B20" s="40" t="s">
        <v>14</v>
      </c>
      <c r="C20" s="41" t="s">
        <v>15</v>
      </c>
      <c r="D20" s="41">
        <v>73.4</v>
      </c>
      <c r="E20" s="42"/>
      <c r="F20" s="43">
        <f t="shared" si="0"/>
        <v>0</v>
      </c>
      <c r="G20" s="44">
        <v>0.21</v>
      </c>
      <c r="K20" s="33"/>
      <c r="L20" s="33"/>
    </row>
    <row r="21" spans="1:12" s="31" customFormat="1" ht="12.75">
      <c r="A21" s="36">
        <v>4</v>
      </c>
      <c r="B21" s="40" t="s">
        <v>42</v>
      </c>
      <c r="C21" s="41" t="s">
        <v>17</v>
      </c>
      <c r="D21" s="36">
        <v>3</v>
      </c>
      <c r="E21" s="42"/>
      <c r="F21" s="43">
        <f t="shared" si="0"/>
        <v>0</v>
      </c>
      <c r="G21" s="44">
        <v>0.21</v>
      </c>
      <c r="K21" s="33"/>
      <c r="L21" s="33"/>
    </row>
    <row r="22" spans="1:12" s="31" customFormat="1" ht="12.75">
      <c r="A22" s="36">
        <v>5</v>
      </c>
      <c r="B22" s="40" t="s">
        <v>18</v>
      </c>
      <c r="C22" s="41" t="s">
        <v>19</v>
      </c>
      <c r="D22" s="36">
        <v>1.15</v>
      </c>
      <c r="E22" s="42"/>
      <c r="F22" s="43">
        <f t="shared" si="0"/>
        <v>0</v>
      </c>
      <c r="G22" s="44">
        <v>0.21</v>
      </c>
      <c r="K22" s="33"/>
      <c r="L22" s="33"/>
    </row>
    <row r="23" spans="1:12" s="31" customFormat="1" ht="12.75">
      <c r="A23" s="36">
        <v>6</v>
      </c>
      <c r="B23" s="40" t="s">
        <v>37</v>
      </c>
      <c r="C23" s="41" t="s">
        <v>25</v>
      </c>
      <c r="D23" s="36">
        <v>1</v>
      </c>
      <c r="E23" s="42"/>
      <c r="F23" s="43">
        <f t="shared" si="0"/>
        <v>0</v>
      </c>
      <c r="G23" s="44">
        <v>0.21</v>
      </c>
      <c r="K23" s="33"/>
      <c r="L23" s="33"/>
    </row>
    <row r="24" spans="1:12" s="31" customFormat="1" ht="12.75">
      <c r="A24" s="36">
        <v>7</v>
      </c>
      <c r="B24" s="40" t="s">
        <v>20</v>
      </c>
      <c r="C24" s="41" t="s">
        <v>12</v>
      </c>
      <c r="D24" s="36">
        <v>371</v>
      </c>
      <c r="E24" s="42"/>
      <c r="F24" s="43">
        <f t="shared" si="0"/>
        <v>0</v>
      </c>
      <c r="G24" s="44">
        <v>0.21</v>
      </c>
      <c r="K24" s="33"/>
      <c r="L24" s="33"/>
    </row>
    <row r="25" spans="1:12" s="31" customFormat="1" ht="12.75">
      <c r="A25" s="36">
        <v>8</v>
      </c>
      <c r="B25" s="40" t="s">
        <v>21</v>
      </c>
      <c r="C25" s="41" t="s">
        <v>12</v>
      </c>
      <c r="D25" s="36">
        <v>371</v>
      </c>
      <c r="E25" s="42"/>
      <c r="F25" s="43">
        <f t="shared" si="0"/>
        <v>0</v>
      </c>
      <c r="G25" s="44">
        <v>0.21</v>
      </c>
      <c r="H25" s="33"/>
      <c r="K25" s="33"/>
      <c r="L25" s="33"/>
    </row>
    <row r="26" spans="1:12" s="31" customFormat="1" ht="12.75">
      <c r="A26" s="36">
        <v>9</v>
      </c>
      <c r="B26" s="40" t="s">
        <v>43</v>
      </c>
      <c r="C26" s="41" t="s">
        <v>12</v>
      </c>
      <c r="D26" s="36">
        <v>371</v>
      </c>
      <c r="E26" s="42"/>
      <c r="F26" s="43">
        <f t="shared" si="0"/>
        <v>0</v>
      </c>
      <c r="G26" s="44">
        <v>0.21</v>
      </c>
      <c r="K26" s="33"/>
      <c r="L26" s="33"/>
    </row>
    <row r="27" spans="1:12" s="31" customFormat="1" ht="12.75">
      <c r="A27" s="36">
        <v>10</v>
      </c>
      <c r="B27" s="40" t="s">
        <v>22</v>
      </c>
      <c r="C27" s="41" t="s">
        <v>15</v>
      </c>
      <c r="D27" s="36">
        <v>73.4</v>
      </c>
      <c r="E27" s="42"/>
      <c r="F27" s="43">
        <f t="shared" si="0"/>
        <v>0</v>
      </c>
      <c r="G27" s="44">
        <v>0.21</v>
      </c>
      <c r="K27" s="33"/>
      <c r="L27" s="33"/>
    </row>
    <row r="28" spans="1:12" s="31" customFormat="1" ht="12.75">
      <c r="A28" s="36">
        <v>11</v>
      </c>
      <c r="B28" s="40" t="s">
        <v>23</v>
      </c>
      <c r="C28" s="41" t="s">
        <v>15</v>
      </c>
      <c r="D28" s="36">
        <v>73.4</v>
      </c>
      <c r="E28" s="42"/>
      <c r="F28" s="43">
        <f t="shared" si="0"/>
        <v>0</v>
      </c>
      <c r="G28" s="44">
        <v>0.21</v>
      </c>
      <c r="K28" s="33"/>
      <c r="L28" s="33"/>
    </row>
    <row r="29" spans="1:12" s="31" customFormat="1" ht="12.75">
      <c r="A29" s="36">
        <v>12</v>
      </c>
      <c r="B29" s="40" t="s">
        <v>24</v>
      </c>
      <c r="C29" s="41" t="s">
        <v>25</v>
      </c>
      <c r="D29" s="36">
        <v>1</v>
      </c>
      <c r="E29" s="42"/>
      <c r="F29" s="43">
        <f t="shared" si="0"/>
        <v>0</v>
      </c>
      <c r="G29" s="44">
        <v>0.21</v>
      </c>
      <c r="K29" s="33"/>
      <c r="L29" s="33"/>
    </row>
    <row r="30" spans="1:12" s="31" customFormat="1" ht="12.75">
      <c r="A30" s="36">
        <v>13</v>
      </c>
      <c r="B30" s="40" t="s">
        <v>26</v>
      </c>
      <c r="C30" s="41" t="s">
        <v>15</v>
      </c>
      <c r="D30" s="36">
        <v>49.1</v>
      </c>
      <c r="E30" s="42"/>
      <c r="F30" s="43">
        <f t="shared" si="0"/>
        <v>0</v>
      </c>
      <c r="G30" s="44">
        <v>0.21</v>
      </c>
      <c r="K30" s="33"/>
      <c r="L30" s="33"/>
    </row>
    <row r="31" spans="1:12" s="31" customFormat="1" ht="12.75">
      <c r="A31" s="36">
        <v>14</v>
      </c>
      <c r="B31" s="40" t="s">
        <v>47</v>
      </c>
      <c r="C31" s="41" t="s">
        <v>15</v>
      </c>
      <c r="D31" s="41">
        <v>7.04</v>
      </c>
      <c r="E31" s="42"/>
      <c r="F31" s="43">
        <f t="shared" si="0"/>
        <v>0</v>
      </c>
      <c r="G31" s="44">
        <v>0.21</v>
      </c>
      <c r="K31" s="33"/>
      <c r="L31" s="33"/>
    </row>
    <row r="32" spans="1:12" s="31" customFormat="1" ht="12.75">
      <c r="A32" s="36">
        <v>15</v>
      </c>
      <c r="B32" s="40" t="s">
        <v>31</v>
      </c>
      <c r="C32" s="41" t="s">
        <v>17</v>
      </c>
      <c r="D32" s="36">
        <v>3</v>
      </c>
      <c r="E32" s="42"/>
      <c r="F32" s="43">
        <f t="shared" si="0"/>
        <v>0</v>
      </c>
      <c r="G32" s="44">
        <v>0.21</v>
      </c>
      <c r="K32" s="33"/>
      <c r="L32" s="33"/>
    </row>
    <row r="33" spans="1:12" s="31" customFormat="1" ht="12.75">
      <c r="A33" s="36">
        <v>16</v>
      </c>
      <c r="B33" s="40" t="s">
        <v>45</v>
      </c>
      <c r="C33" s="41" t="s">
        <v>17</v>
      </c>
      <c r="D33" s="36">
        <v>1</v>
      </c>
      <c r="E33" s="42"/>
      <c r="F33" s="43">
        <f t="shared" si="0"/>
        <v>0</v>
      </c>
      <c r="G33" s="44">
        <v>0.21</v>
      </c>
      <c r="K33" s="33"/>
      <c r="L33" s="33"/>
    </row>
    <row r="34" spans="1:12" s="31" customFormat="1" ht="12.75">
      <c r="A34" s="36">
        <v>17</v>
      </c>
      <c r="B34" s="40" t="s">
        <v>28</v>
      </c>
      <c r="C34" s="41" t="s">
        <v>25</v>
      </c>
      <c r="D34" s="36">
        <v>1</v>
      </c>
      <c r="E34" s="42"/>
      <c r="F34" s="43">
        <f t="shared" si="0"/>
        <v>0</v>
      </c>
      <c r="G34" s="44">
        <v>0.21</v>
      </c>
      <c r="K34" s="33"/>
      <c r="L34" s="33"/>
    </row>
    <row r="35" spans="1:12" s="31" customFormat="1" ht="12.75">
      <c r="A35" s="36">
        <v>18</v>
      </c>
      <c r="B35" s="40" t="s">
        <v>48</v>
      </c>
      <c r="C35" s="41" t="s">
        <v>25</v>
      </c>
      <c r="D35" s="36">
        <v>1</v>
      </c>
      <c r="E35" s="42"/>
      <c r="F35" s="43">
        <f t="shared" si="0"/>
        <v>0</v>
      </c>
      <c r="G35" s="44">
        <v>0.21</v>
      </c>
      <c r="K35" s="33"/>
      <c r="L35" s="33"/>
    </row>
    <row r="36" spans="1:12" s="31" customFormat="1" ht="12.75">
      <c r="A36" s="36">
        <v>19</v>
      </c>
      <c r="B36" s="40" t="s">
        <v>29</v>
      </c>
      <c r="C36" s="41" t="s">
        <v>15</v>
      </c>
      <c r="D36" s="36">
        <v>73.4</v>
      </c>
      <c r="E36" s="42"/>
      <c r="F36" s="43">
        <f t="shared" si="0"/>
        <v>0</v>
      </c>
      <c r="G36" s="44">
        <v>0.21</v>
      </c>
      <c r="K36" s="33"/>
      <c r="L36" s="33"/>
    </row>
    <row r="37" spans="1:7" s="33" customFormat="1" ht="12.75">
      <c r="A37" s="45">
        <v>20</v>
      </c>
      <c r="B37" s="41" t="s">
        <v>30</v>
      </c>
      <c r="C37" s="46" t="s">
        <v>15</v>
      </c>
      <c r="D37" s="45">
        <v>73.4</v>
      </c>
      <c r="E37" s="42"/>
      <c r="F37" s="43">
        <f t="shared" si="0"/>
        <v>0</v>
      </c>
      <c r="G37" s="44">
        <v>0.21</v>
      </c>
    </row>
    <row r="38" spans="1:7" s="33" customFormat="1" ht="12.75">
      <c r="A38" s="45">
        <v>21</v>
      </c>
      <c r="B38" s="41" t="s">
        <v>32</v>
      </c>
      <c r="C38" s="46" t="s">
        <v>25</v>
      </c>
      <c r="D38" s="45">
        <v>1</v>
      </c>
      <c r="E38" s="42"/>
      <c r="F38" s="43">
        <f t="shared" si="0"/>
        <v>0</v>
      </c>
      <c r="G38" s="44">
        <v>0.21</v>
      </c>
    </row>
    <row r="39" spans="1:7" s="33" customFormat="1" ht="12.75">
      <c r="A39" s="45">
        <v>22</v>
      </c>
      <c r="B39" s="41" t="s">
        <v>33</v>
      </c>
      <c r="C39" s="46" t="s">
        <v>17</v>
      </c>
      <c r="D39" s="45">
        <v>230</v>
      </c>
      <c r="E39" s="42"/>
      <c r="F39" s="43">
        <f t="shared" si="0"/>
        <v>0</v>
      </c>
      <c r="G39" s="44">
        <v>0.21</v>
      </c>
    </row>
    <row r="40" spans="1:7" s="33" customFormat="1" ht="12.75">
      <c r="A40" s="45">
        <v>23</v>
      </c>
      <c r="B40" s="41" t="s">
        <v>34</v>
      </c>
      <c r="C40" s="46" t="s">
        <v>15</v>
      </c>
      <c r="D40" s="45">
        <v>12.22</v>
      </c>
      <c r="E40" s="42"/>
      <c r="F40" s="43">
        <f>SUM(D40*E40)</f>
        <v>0</v>
      </c>
      <c r="G40" s="44">
        <v>0.21</v>
      </c>
    </row>
    <row r="41" spans="1:7" s="33" customFormat="1" ht="12.75">
      <c r="A41" s="45">
        <v>24</v>
      </c>
      <c r="B41" s="41" t="s">
        <v>38</v>
      </c>
      <c r="C41" s="46" t="s">
        <v>25</v>
      </c>
      <c r="D41" s="45">
        <v>1</v>
      </c>
      <c r="E41" s="47"/>
      <c r="F41" s="43">
        <f>SUM(D41*E41)</f>
        <v>0</v>
      </c>
      <c r="G41" s="44">
        <v>0.21</v>
      </c>
    </row>
    <row r="42" spans="3:7" s="33" customFormat="1" ht="12.75">
      <c r="C42" s="48"/>
      <c r="E42" s="54" t="s">
        <v>0</v>
      </c>
      <c r="F42" s="54" t="s">
        <v>0</v>
      </c>
      <c r="G42" s="55" t="s">
        <v>0</v>
      </c>
    </row>
    <row r="43" spans="3:7" s="33" customFormat="1" ht="12.75">
      <c r="C43" s="48"/>
      <c r="E43" s="54" t="s">
        <v>0</v>
      </c>
      <c r="F43" s="54" t="s">
        <v>0</v>
      </c>
      <c r="G43" s="55" t="s">
        <v>0</v>
      </c>
    </row>
    <row r="44" spans="3:5" s="33" customFormat="1" ht="12.75">
      <c r="C44" s="48"/>
      <c r="E44" s="49"/>
    </row>
    <row r="45" spans="3:7" s="33" customFormat="1" ht="12.75">
      <c r="C45" s="50"/>
      <c r="E45" s="49"/>
      <c r="F45" s="51"/>
      <c r="G45" s="50"/>
    </row>
    <row r="46" spans="1:7" s="31" customFormat="1" ht="12.75">
      <c r="A46" s="36"/>
      <c r="B46" s="37" t="s">
        <v>7</v>
      </c>
      <c r="C46" s="36"/>
      <c r="D46" s="36"/>
      <c r="E46" s="36"/>
      <c r="F46" s="42">
        <f>SUM(F18:F41)</f>
        <v>0</v>
      </c>
      <c r="G46" s="36"/>
    </row>
    <row r="47" spans="1:7" s="31" customFormat="1" ht="12.75">
      <c r="A47" s="36"/>
      <c r="B47" s="37" t="s">
        <v>49</v>
      </c>
      <c r="C47" s="36"/>
      <c r="D47" s="36"/>
      <c r="E47" s="52"/>
      <c r="F47" s="42">
        <f>F46*0.21</f>
        <v>0</v>
      </c>
      <c r="G47" s="36"/>
    </row>
    <row r="48" spans="1:7" s="31" customFormat="1" ht="12.75">
      <c r="A48" s="36"/>
      <c r="B48" s="37" t="s">
        <v>9</v>
      </c>
      <c r="C48" s="36"/>
      <c r="D48" s="36"/>
      <c r="E48" s="52"/>
      <c r="F48" s="53">
        <f>CEILING((SUM(F46:F47)),1)</f>
        <v>0</v>
      </c>
      <c r="G48" s="36"/>
    </row>
    <row r="50" spans="2:5" ht="12.75">
      <c r="B50" s="32" t="s">
        <v>0</v>
      </c>
      <c r="C50" t="s">
        <v>0</v>
      </c>
      <c r="D50" t="s">
        <v>0</v>
      </c>
      <c r="E50" t="s">
        <v>0</v>
      </c>
    </row>
    <row r="51" ht="12.75">
      <c r="B51" s="32"/>
    </row>
    <row r="52" spans="2:4" ht="12.75">
      <c r="B52" s="32" t="s">
        <v>0</v>
      </c>
      <c r="D52" s="9" t="s">
        <v>0</v>
      </c>
    </row>
    <row r="53" spans="2:4" ht="12.75">
      <c r="B53" s="32"/>
      <c r="D53" s="9"/>
    </row>
    <row r="54" spans="2:4" ht="12.75">
      <c r="B54" s="32" t="s">
        <v>0</v>
      </c>
      <c r="D54" t="s">
        <v>0</v>
      </c>
    </row>
    <row r="55" ht="12.75">
      <c r="B55" s="32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Kandlová</cp:lastModifiedBy>
  <cp:lastPrinted>2014-11-27T05:31:44Z</cp:lastPrinted>
  <dcterms:created xsi:type="dcterms:W3CDTF">1997-01-24T11:07:25Z</dcterms:created>
  <dcterms:modified xsi:type="dcterms:W3CDTF">2015-04-19T20:48:09Z</dcterms:modified>
  <cp:category/>
  <cp:version/>
  <cp:contentType/>
  <cp:contentStatus/>
</cp:coreProperties>
</file>