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<sst xmlns="http://schemas.openxmlformats.org/spreadsheetml/2006/main" count="3682" uniqueCount="1404">
  <si>
    <t>DT 3                                                   3,1*13</t>
  </si>
  <si>
    <t>762 33-3133</t>
  </si>
  <si>
    <t>Mtz krov nepr rezivo hran -288cm2</t>
  </si>
  <si>
    <t>DT 1                                                   4,2*16</t>
  </si>
  <si>
    <t>762 33-3134</t>
  </si>
  <si>
    <t>Mtz krov nepr rezivo hran -450cm2</t>
  </si>
  <si>
    <t>DT 4                                                   4,5</t>
  </si>
  <si>
    <t>DT 5                                                   2,0</t>
  </si>
  <si>
    <t>7/1</t>
  </si>
  <si>
    <t>605 00000-02</t>
  </si>
  <si>
    <t>rezivo hranene SM - tramy</t>
  </si>
  <si>
    <t>762 08-2120</t>
  </si>
  <si>
    <t>Zhlavi tramu -160cm2 1rez</t>
  </si>
  <si>
    <t>762 08-2130</t>
  </si>
  <si>
    <t>Zhlavi tramu -320cm2 1rez</t>
  </si>
  <si>
    <t>762 08-5103</t>
  </si>
  <si>
    <t>Mtz kotevni zelezo</t>
  </si>
  <si>
    <t>10/1</t>
  </si>
  <si>
    <t>kotevni zelezo</t>
  </si>
  <si>
    <t>762 08-5113</t>
  </si>
  <si>
    <t>Mtz svornik dl -45cm</t>
  </si>
  <si>
    <t>11/1</t>
  </si>
  <si>
    <t>svornik ocelovy</t>
  </si>
  <si>
    <t>762 33-3141</t>
  </si>
  <si>
    <t>Mtz krov nepr+spoj rezivo hran -120</t>
  </si>
  <si>
    <t>Vaznice 80/140                                         1,7*2</t>
  </si>
  <si>
    <t>Klestiny 50/180                                        5,5*12+6,5*20</t>
  </si>
  <si>
    <t>Krokev 80/120                                          1,3*4+2,6*4+2,65*4</t>
  </si>
  <si>
    <t>762 33-3142</t>
  </si>
  <si>
    <t>Mtz krov nepr+spoj rezivo hran -224</t>
  </si>
  <si>
    <t>Krokev 120/140                                         2,3*30+2,1*9+2,4*4</t>
  </si>
  <si>
    <t>Nar. krokev 100/140                                    3,3*2</t>
  </si>
  <si>
    <t>Pozednice 140/100                                      1,35*2+2,9*2</t>
  </si>
  <si>
    <t>762 33-3143</t>
  </si>
  <si>
    <t>Mtz krov nepr+spoj rezivo hran -288</t>
  </si>
  <si>
    <t>Krokev 160/150                                         3,8*2+4,3*14</t>
  </si>
  <si>
    <t>Sloupek 160/160                                        1,7*18+3,7*2</t>
  </si>
  <si>
    <t>Prilozka 160/100                                       1,7*36</t>
  </si>
  <si>
    <t>Vymena 160/170                                         3,8*4+3,4*14</t>
  </si>
  <si>
    <t>Vaznice 160/170                                        2,85+3,3*9+3,6*8+4,45</t>
  </si>
  <si>
    <t>762 34-2316</t>
  </si>
  <si>
    <t>Mtz latovani -60 strecha sloz -60?</t>
  </si>
  <si>
    <t>Skladba S3 - kontralate                                431,5</t>
  </si>
  <si>
    <t>762 34-2311</t>
  </si>
  <si>
    <t>Mtz latovani -15 strecha sloz -60?</t>
  </si>
  <si>
    <t>Skladba S3 - late                                      431,5</t>
  </si>
  <si>
    <t>4+4,4+1,0</t>
  </si>
  <si>
    <t>762 34-1210</t>
  </si>
  <si>
    <t>Mtz bedneni sikme prkna hruba sraz</t>
  </si>
  <si>
    <t>Skladba S1                                             80,0*2</t>
  </si>
  <si>
    <t>18/1</t>
  </si>
  <si>
    <t>605 00000-01</t>
  </si>
  <si>
    <t>rezivo hranene SM - prkna</t>
  </si>
  <si>
    <t>762 34-2216</t>
  </si>
  <si>
    <t>Mtz latovani -60 strecha jedn -60?</t>
  </si>
  <si>
    <t>Kontralate - skladba S1                                80,0</t>
  </si>
  <si>
    <t>19/1</t>
  </si>
  <si>
    <t>762 51-2245</t>
  </si>
  <si>
    <t>Mtz podlaha drevotr sroub na drevo</t>
  </si>
  <si>
    <t>Skladba P3                                             233,1</t>
  </si>
  <si>
    <t>20/1</t>
  </si>
  <si>
    <t>sadrovl.deska 20mm+min.plst 10mm</t>
  </si>
  <si>
    <t>762 00-0001</t>
  </si>
  <si>
    <t>vostiny+vostinovy zasyp 30 mm</t>
  </si>
  <si>
    <t>762 51-1224</t>
  </si>
  <si>
    <t>Podlaha OSB 18 P+D lepena</t>
  </si>
  <si>
    <t>762 51-1264</t>
  </si>
  <si>
    <t>Podlaha OSB 18 P+D sroub</t>
  </si>
  <si>
    <t>762 59-5001</t>
  </si>
  <si>
    <t>Spojovaci prostredky mtz podlaha</t>
  </si>
  <si>
    <t>233,1*3</t>
  </si>
  <si>
    <t>762 08-5811</t>
  </si>
  <si>
    <t>Dmtz kotevnich zelez -5kg</t>
  </si>
  <si>
    <t>762 34-1811</t>
  </si>
  <si>
    <t>Dmtz bedneni strech z prken</t>
  </si>
  <si>
    <t>Plocha strecha                                         6,3*12,55</t>
  </si>
  <si>
    <t>762 34-2811</t>
  </si>
  <si>
    <t>Dmtz latovani strech -0,22m</t>
  </si>
  <si>
    <t>979 01-1121</t>
  </si>
  <si>
    <t>svis doprava suti ZKD podlazi</t>
  </si>
  <si>
    <t>762 33-1921</t>
  </si>
  <si>
    <t>Vyrezani stres vazby -224cm2 dl -3m</t>
  </si>
  <si>
    <t>762 33-1932</t>
  </si>
  <si>
    <t>Vyrezani stres vazby -288cm2 dl -5m</t>
  </si>
  <si>
    <t>762 33-1952</t>
  </si>
  <si>
    <t>Vyrezani stres vazby 450cm2- dl -5m</t>
  </si>
  <si>
    <t>762 33-1812</t>
  </si>
  <si>
    <t>Dmtz krovu vazanych hranol -224cm2</t>
  </si>
  <si>
    <t>Plocha strecha - predpoklad                            7,0*8</t>
  </si>
  <si>
    <t>762 13-2135</t>
  </si>
  <si>
    <t>Mtz bedneni sten prkna hobl sraz</t>
  </si>
  <si>
    <t>Skladba D1 - bedneni sten vikyru                       117,9</t>
  </si>
  <si>
    <t>39/1</t>
  </si>
  <si>
    <t>762 19-5000</t>
  </si>
  <si>
    <t>Spojovaci prostredky mtz sten</t>
  </si>
  <si>
    <t>762 11-2110</t>
  </si>
  <si>
    <t>Mtz sten na hladko rezivo hran -120</t>
  </si>
  <si>
    <t>Skladba D1 - montaz hranolu 80/60 mm</t>
  </si>
  <si>
    <t>Vc. svisle casti mezi vikyri                           150,0</t>
  </si>
  <si>
    <t>41/1</t>
  </si>
  <si>
    <t>762 00-0002</t>
  </si>
  <si>
    <t>schod vysky 50 cm</t>
  </si>
  <si>
    <t>Mc 303 - kompletni provedeni                           0,3*4,1+0,3*2,9</t>
  </si>
  <si>
    <t>762 34-3811</t>
  </si>
  <si>
    <t>Dmtz bedneni okapu/stit rim z prken</t>
  </si>
  <si>
    <t>Obklad u okapu ploche strechy                          12,1*0,6</t>
  </si>
  <si>
    <t>762 52-1108</t>
  </si>
  <si>
    <t>Mtz podlaha fosny hrube sraz</t>
  </si>
  <si>
    <t>Pochuzi podlaha pudy                                   28,0*0,6</t>
  </si>
  <si>
    <t>44/1</t>
  </si>
  <si>
    <t>605 00000-04</t>
  </si>
  <si>
    <t>rezivo hranene SM - fosny</t>
  </si>
  <si>
    <t>763</t>
  </si>
  <si>
    <t>Drevostavby</t>
  </si>
  <si>
    <t>998 76-3102</t>
  </si>
  <si>
    <t>Presun t drevostavby objekt v -24m</t>
  </si>
  <si>
    <t>763 00-0001</t>
  </si>
  <si>
    <t>sdk PO obklad svetlovodu</t>
  </si>
  <si>
    <t>763 00-0002</t>
  </si>
  <si>
    <t>sdk podhled + parozabrana</t>
  </si>
  <si>
    <t>kompletni provedeni</t>
  </si>
  <si>
    <t>ve vlhkych provozech bude pouzit sdk impregnovany</t>
  </si>
  <si>
    <t>1. PP                                                  2,71+1,75</t>
  </si>
  <si>
    <t>1. NP                                                  25,07+5,8+31,07+17,03+18,81</t>
  </si>
  <si>
    <t>2. NP                                                  30,85+31,1+16,86</t>
  </si>
  <si>
    <t>3. NP                                                  20,87</t>
  </si>
  <si>
    <t>763 00-0003</t>
  </si>
  <si>
    <t>sdk GKF protipozarni+parozabrana</t>
  </si>
  <si>
    <t>Ve vlhkych provozech bude pouzit sdk impregnovany</t>
  </si>
  <si>
    <t>3. NP                                                  233,1-20,87</t>
  </si>
  <si>
    <t>763 00-0004</t>
  </si>
  <si>
    <t>sdk pricka instal.tl.185mm oboustr.</t>
  </si>
  <si>
    <t>Instalacni pricka se zvukovou mineralni izolaci</t>
  </si>
  <si>
    <t>tl. 60 mm minimalni objemove hmotnosti 40 kg/m3        5,3*2,8-0,6*1,97</t>
  </si>
  <si>
    <t>763 00-0005</t>
  </si>
  <si>
    <t>sdk stena tl. 400mm</t>
  </si>
  <si>
    <t>Sdk stena tl. cca 400 mm se zvukovou mineralni izolaci</t>
  </si>
  <si>
    <t>tl. 60 mm min. objemove hmotnosti 40 kg/m3             42,9*2,8-0,8*1,97*4</t>
  </si>
  <si>
    <t>763 00-0006</t>
  </si>
  <si>
    <t>sdk oboustr. oplasteni krovu</t>
  </si>
  <si>
    <t>Sdk oboustranne oplasteni konstrukce krovu - celkova</t>
  </si>
  <si>
    <t>tl. 370 mm                                             18,08*2,8-0,8*1,97*3</t>
  </si>
  <si>
    <t>763 00-0007</t>
  </si>
  <si>
    <t>sdk pricka W111 oboustranna</t>
  </si>
  <si>
    <t>kompletni provedeni dle vyrobce</t>
  </si>
  <si>
    <t>Standardni sdk pricka W 111 tl. 125 mm oboustranna</t>
  </si>
  <si>
    <t>se zvukovou mineralni izolaci tl. 60 mm o minimalni</t>
  </si>
  <si>
    <t>objemove hmotnosti 40 kg/m3</t>
  </si>
  <si>
    <t>-v socialnim zarizeni bude pouzit sdk impregnovany</t>
  </si>
  <si>
    <t>-kolem soc. zarizeni bude pouzit sdk akusticky         26,8*2,8-0,8*1,97*4-0,6*1,97*6</t>
  </si>
  <si>
    <t>763 00-0008</t>
  </si>
  <si>
    <t>mtz poklopu 70/80 cm EW 30DP3</t>
  </si>
  <si>
    <t>9/1</t>
  </si>
  <si>
    <t>poklop 70/80cm EW 30DP3-ozn 2</t>
  </si>
  <si>
    <t>763 00-0009</t>
  </si>
  <si>
    <t>sdk obklad sten,podhl.+parotes.folie</t>
  </si>
  <si>
    <t>kompletni provedeni dle technologie vyrobce</t>
  </si>
  <si>
    <t>Steny vikyre - skladba D1                              3,9*2,7*7+7,8*2,7+1,7*1,7/2*2*8</t>
  </si>
  <si>
    <t>Steny mezi vikyri a sikmy podhled mezi vikyri          34,8*(1,2+2,5)</t>
  </si>
  <si>
    <t>763 00-0010</t>
  </si>
  <si>
    <t>sdk obklad kominoveho telesa</t>
  </si>
  <si>
    <t>3. NP                                                  (0,47*2+0,78)*2,8</t>
  </si>
  <si>
    <t>763 00-0011</t>
  </si>
  <si>
    <t>sdk pricka+parap. deska</t>
  </si>
  <si>
    <t>Mc. 301                                                1,3*1,0</t>
  </si>
  <si>
    <t>764</t>
  </si>
  <si>
    <t>Konstrukce klempírské</t>
  </si>
  <si>
    <t>998 76-4103</t>
  </si>
  <si>
    <t>Presun t klempir kce objekt v 24m</t>
  </si>
  <si>
    <t>764 51-0580</t>
  </si>
  <si>
    <t>Oplechovani parapetu TiZn rs 600</t>
  </si>
  <si>
    <t>Ozn K/1                                                1,25*32+1,9*2+2,15*2+1,15</t>
  </si>
  <si>
    <t>764 51-0570</t>
  </si>
  <si>
    <t>Oplechovani parapetu TiZn rs 500</t>
  </si>
  <si>
    <t>RS 520 - ozn K/3                                       1,55*3+3,0+0,6*4+1,9</t>
  </si>
  <si>
    <t>764 51-0560</t>
  </si>
  <si>
    <t>Oplechovani parapetu TiZn rs 400</t>
  </si>
  <si>
    <t>RS 450 - ozn K/2                                       1,1*8</t>
  </si>
  <si>
    <t>RS 550 - ozn K/2                                       1,1*8</t>
  </si>
  <si>
    <t>764 51-0540</t>
  </si>
  <si>
    <t>Oplechovani parapetu TiZn rs 250</t>
  </si>
  <si>
    <t>Ozn K/4                                                1,25*18</t>
  </si>
  <si>
    <t>764 00-0001</t>
  </si>
  <si>
    <t>dmtz stav. klempirskych prvku</t>
  </si>
  <si>
    <t>kpl</t>
  </si>
  <si>
    <t>Kompletni provedeni demontaze stav. klempirskych prvku</t>
  </si>
  <si>
    <t>vc. presunu na stavbe, odvozu na skladku+poplatek</t>
  </si>
  <si>
    <t>Mimo krytiny                                           1,0</t>
  </si>
  <si>
    <t>764 53-0540</t>
  </si>
  <si>
    <t>Oplechovani TiZn zdi rs 500</t>
  </si>
  <si>
    <t>RS 450                                                 6,5*2</t>
  </si>
  <si>
    <t>764 53-0510</t>
  </si>
  <si>
    <t>Oplechovani TiZn zdi rs 250</t>
  </si>
  <si>
    <t>764 55-4501</t>
  </si>
  <si>
    <t>Odpadni trouby TiZn kruhove D 75</t>
  </si>
  <si>
    <t>3,3+1,7*9</t>
  </si>
  <si>
    <t>764 55-4502</t>
  </si>
  <si>
    <t>Odpadni trouby TiZn kruhove D 100</t>
  </si>
  <si>
    <t>9,5*6+4,8+3,5*2</t>
  </si>
  <si>
    <t>764 25-9541</t>
  </si>
  <si>
    <t>Zlab TiZn kotlik ovalny 280/80mm</t>
  </si>
  <si>
    <t>764 25-9542</t>
  </si>
  <si>
    <t>Zlab TiZn kotlik ovalny 280/100mm</t>
  </si>
  <si>
    <t>764 25-2501</t>
  </si>
  <si>
    <t>Zlab TiZn podokap pulkruh rs 250</t>
  </si>
  <si>
    <t>RS 250                                                 36,5+12,0</t>
  </si>
  <si>
    <t>RS 160                                                 3,0</t>
  </si>
  <si>
    <t>764 25-2503</t>
  </si>
  <si>
    <t>Zlab TiZn podokap pulkruh rs 330</t>
  </si>
  <si>
    <t>764 24-2540</t>
  </si>
  <si>
    <t>Lem TiZn trub hladka krytina D-200</t>
  </si>
  <si>
    <t>764 23-9520</t>
  </si>
  <si>
    <t>Lemovani TiZn komin vl kryt hreben</t>
  </si>
  <si>
    <t>764 23-1530</t>
  </si>
  <si>
    <t>Lem TiZn zdi tvrda krytina rs 330</t>
  </si>
  <si>
    <t>Lista podel zdi - strecha nad sklady u hl. vstupu      6,0*2</t>
  </si>
  <si>
    <t>764 21-1522</t>
  </si>
  <si>
    <t>Krytina TiZn svitky s 67cm -45?</t>
  </si>
  <si>
    <t>kompletni provedeni vc. okraju, okapu apod.</t>
  </si>
  <si>
    <t>Vikyr nas vstupem                                      5,7*2,0+3,3*0,2</t>
  </si>
  <si>
    <t>Vikyre strechy vc. svislych casti                      2,1*8,15+3,9*2,3*7+2,6*2,2/2*(1+7)+(8,15+3,9*7)*2,1</t>
  </si>
  <si>
    <t>764 24-8221</t>
  </si>
  <si>
    <t>Sneh zachytac Cu tycovy dl 500</t>
  </si>
  <si>
    <t>typ zachytavace bude upresnen pri realizaci            80,0</t>
  </si>
  <si>
    <t>764 31-1822</t>
  </si>
  <si>
    <t>Dmtz kryt hlad stres 1000 -30?25m2-</t>
  </si>
  <si>
    <t>764 31-2842</t>
  </si>
  <si>
    <t>Dmtz kryt hlad stres 670 45?-25m2-</t>
  </si>
  <si>
    <t>Dmtz stav. stresni krytiny                             431,57</t>
  </si>
  <si>
    <t>764 00-0002</t>
  </si>
  <si>
    <t>posunuti destoveho svodu</t>
  </si>
  <si>
    <t>Dle pudorysu 1. PP                                     6,0</t>
  </si>
  <si>
    <t>766 67-1001</t>
  </si>
  <si>
    <t>Montaz stresni okno rovna 55x78 cm</t>
  </si>
  <si>
    <t>Mtz stresniho vylezu - ozn S3 - 45/55 cm               1,0</t>
  </si>
  <si>
    <t>31/1</t>
  </si>
  <si>
    <t>stresni vylez 45/55 cm - ozn S3</t>
  </si>
  <si>
    <t>765</t>
  </si>
  <si>
    <t>Krytiny tvrdé</t>
  </si>
  <si>
    <t>998 76-5103</t>
  </si>
  <si>
    <t>Presun t krytin tvrde objekt v -24m</t>
  </si>
  <si>
    <t>765 00-0001</t>
  </si>
  <si>
    <t>krytina keramicka taska</t>
  </si>
  <si>
    <t>Kompletni provedeni krytiny vc. vsech narozi, hrebenu</t>
  </si>
  <si>
    <t>prostupu, okraju, tvarovek, uzlabi apod.               (16,8+3,47)/2*8,6-8,15*3,2+1,7*9,3*2+11,3*9,24/2*2</t>
  </si>
  <si>
    <t>-3,9*3,2*7+13,25*9,3*2+13,4*8,6/2+3,55*2,5*2</t>
  </si>
  <si>
    <t>765 00-0002</t>
  </si>
  <si>
    <t>d+m difuzni folie</t>
  </si>
  <si>
    <t>Skladba S3                                             431,5</t>
  </si>
  <si>
    <t>765 11-1201</t>
  </si>
  <si>
    <t>Mtz okap vetraci pas kovovy</t>
  </si>
  <si>
    <t>Pro odvetrani strechy                                  82,7</t>
  </si>
  <si>
    <t>pas vetraci</t>
  </si>
  <si>
    <t>765 00-0003</t>
  </si>
  <si>
    <t>d+m hydroizolacni folie</t>
  </si>
  <si>
    <t>Skladba S1                                             80,0</t>
  </si>
  <si>
    <t>766</t>
  </si>
  <si>
    <t>Konstrukce truhlarske</t>
  </si>
  <si>
    <t>998 76-6103</t>
  </si>
  <si>
    <t>Presun t truhlar kce objekt v -24m</t>
  </si>
  <si>
    <t>766 66-0001</t>
  </si>
  <si>
    <t>Mtz dvere -80cm 1kr oc zaruben</t>
  </si>
  <si>
    <t>Ozn D2                                                 2+1</t>
  </si>
  <si>
    <t>Ozn D1                                                 4+5</t>
  </si>
  <si>
    <t>Ozn D3+D3-Z                                            28+2</t>
  </si>
  <si>
    <t>Ozn D8                                                 1+2</t>
  </si>
  <si>
    <t>Ozn D13                                                3+2</t>
  </si>
  <si>
    <t>Ozn D3e                                                4</t>
  </si>
  <si>
    <t>dv vni 60/197+kovani - ozn D2</t>
  </si>
  <si>
    <t>3/2</t>
  </si>
  <si>
    <t>dv vni 80/197+kovani - ozn D3+D3-Z</t>
  </si>
  <si>
    <t>3/3</t>
  </si>
  <si>
    <t>dv vni 80/197+kovani - ozn D1</t>
  </si>
  <si>
    <t>3/4</t>
  </si>
  <si>
    <t>dv vni 70/197+kovani - ozn D8</t>
  </si>
  <si>
    <t>3/5</t>
  </si>
  <si>
    <t>dv vni 60/197+kovani - ozn D9</t>
  </si>
  <si>
    <t>3/6</t>
  </si>
  <si>
    <t>dv vni 80/197+kovani - ozn D11</t>
  </si>
  <si>
    <t>3/7</t>
  </si>
  <si>
    <t>dv vni 70/197+kovani - ozn D13</t>
  </si>
  <si>
    <t>3/8</t>
  </si>
  <si>
    <t>dv vni - ozn D3e vc. kovani</t>
  </si>
  <si>
    <t>766 66-0451</t>
  </si>
  <si>
    <t>Mtz vchod dvere 2kr zdivo</t>
  </si>
  <si>
    <t>Ozn D5                                                 1</t>
  </si>
  <si>
    <t>dv vstupni 1,8/2,15+kovani-ozn D5</t>
  </si>
  <si>
    <t>766 66-0022</t>
  </si>
  <si>
    <t>Mtz dvere 80- 1kr pozar oc zaruben</t>
  </si>
  <si>
    <t>Ozn D4                                                 1+2+1</t>
  </si>
  <si>
    <t>dv vni 90/197+kovani - ozn D4</t>
  </si>
  <si>
    <t>766 66-0041</t>
  </si>
  <si>
    <t>Mtz dvere -80 1kr pozar+Pb oc zar</t>
  </si>
  <si>
    <t>Ozn D10                                                1</t>
  </si>
  <si>
    <t>dv vni 80/197+kovani - ozn D10</t>
  </si>
  <si>
    <t>766 62-1211</t>
  </si>
  <si>
    <t>Mtz okno zdvoj otv v -1,5m zed</t>
  </si>
  <si>
    <t>Ozn O1                                                 3*1,05*0,55</t>
  </si>
  <si>
    <t>Ozn O2                                                 1*2,0*1,5</t>
  </si>
  <si>
    <t>Ozn O3                                                 1*1,85*0,9</t>
  </si>
  <si>
    <t>Ozn O4                                                 18*1,2*1,35</t>
  </si>
  <si>
    <t>Ozn O5                                                 1*1,2*1,0</t>
  </si>
  <si>
    <t>okno 105/55 - ozn O1</t>
  </si>
  <si>
    <t>7/2</t>
  </si>
  <si>
    <t>okno 200/150 - ozn O2</t>
  </si>
  <si>
    <t>7/3</t>
  </si>
  <si>
    <t>okno 185/90 - ozn O3</t>
  </si>
  <si>
    <t>7/4</t>
  </si>
  <si>
    <t>okno 120/135 - ozn O4</t>
  </si>
  <si>
    <t>7/5</t>
  </si>
  <si>
    <t>okno 120/100 - ozn O5</t>
  </si>
  <si>
    <t>767 33-0123</t>
  </si>
  <si>
    <t>Mtz svetlovod tubus D-550mm</t>
  </si>
  <si>
    <t>3,6*2</t>
  </si>
  <si>
    <t>8/1</t>
  </si>
  <si>
    <t>svetlovod pr. 40cm</t>
  </si>
  <si>
    <t>stresni okno 55/78+lemovani-ozn S2</t>
  </si>
  <si>
    <t>766 69-5212</t>
  </si>
  <si>
    <t>Mtz prahu dveri 1kr -10cm</t>
  </si>
  <si>
    <t>prah dveri</t>
  </si>
  <si>
    <t>766 00-0001</t>
  </si>
  <si>
    <t>mtz kuch. linky vc. zariz. predmetu</t>
  </si>
  <si>
    <t>Mc. 122a                                               1,0</t>
  </si>
  <si>
    <t>kuch. linka+zariz. predm.-mc 122a</t>
  </si>
  <si>
    <t>766 00-0002</t>
  </si>
  <si>
    <t>dmtz stav. kuch. linky - mc 123</t>
  </si>
  <si>
    <t>Vc. odvozu a ulozeni na skladku                        1,0</t>
  </si>
  <si>
    <t>767</t>
  </si>
  <si>
    <t>Konstrukce zámecnické</t>
  </si>
  <si>
    <t>998 76-7103</t>
  </si>
  <si>
    <t>Presun t zamecnik kce objekt v -24m</t>
  </si>
  <si>
    <t>767 99-5115</t>
  </si>
  <si>
    <t>Mtz atypicka zamecnicka kce -100kg</t>
  </si>
  <si>
    <t>Zesileni vaznic krovu                                  689-21</t>
  </si>
  <si>
    <t>U 140-ozn ZV1 az ZV4 vc.povrch.upra</t>
  </si>
  <si>
    <t>767 99-5116</t>
  </si>
  <si>
    <t>Mtz atypicka zamecnicka kce -250kg</t>
  </si>
  <si>
    <t>Ocelovy nosnik DN 1                                    933,0</t>
  </si>
  <si>
    <t>767 99-5117</t>
  </si>
  <si>
    <t>Mtz atypicka zamecnicka kce -500kg</t>
  </si>
  <si>
    <t>Ocelovy nosnik DN 3                                    1298,0</t>
  </si>
  <si>
    <t>767 99-5114</t>
  </si>
  <si>
    <t>Mtz atypicka zamecnicka kce -50kg</t>
  </si>
  <si>
    <t>Ocelovy nosnik</t>
  </si>
  <si>
    <t>DN 2                                                   58,0</t>
  </si>
  <si>
    <t>DN 4                                                   40,0</t>
  </si>
  <si>
    <t>DN 5                                                   22,0</t>
  </si>
  <si>
    <t>DN 6                                                   193,0</t>
  </si>
  <si>
    <t>oc.nosnik DN1az6 vc.povrch.upravy</t>
  </si>
  <si>
    <t>767 64-6510</t>
  </si>
  <si>
    <t>Mtz dvere protipozarni 1kr</t>
  </si>
  <si>
    <t>Mtz dveri ozn D6                                       2,0</t>
  </si>
  <si>
    <t>ocel. dvere 80/197+kovani - ozn D6</t>
  </si>
  <si>
    <t>767 64-0222</t>
  </si>
  <si>
    <t>Mtz dvere vchod 2kr nadsvetlik</t>
  </si>
  <si>
    <t>dodavka dveri vc. stavece kridel a samozavirace</t>
  </si>
  <si>
    <t>Ozn D7a                                                1</t>
  </si>
  <si>
    <t>Ozn D7b                                                1+1</t>
  </si>
  <si>
    <t>dv+nadsvetlik+kovani - ozn D7a</t>
  </si>
  <si>
    <t>dv+nadsveltik+kovani - ozn D7b</t>
  </si>
  <si>
    <t>767 64-0311</t>
  </si>
  <si>
    <t>Mtz dvere vnitrni 1kr</t>
  </si>
  <si>
    <t>dv+zaruben+kovani 80/197 - ozn D11</t>
  </si>
  <si>
    <t>767 00-0001</t>
  </si>
  <si>
    <t>zvukove izolacni podhled - d+m</t>
  </si>
  <si>
    <t>1. NP                                                  9,46+8,7</t>
  </si>
  <si>
    <t>767 58-4152</t>
  </si>
  <si>
    <t>Mtz podhl kazet 60x60 -20m2</t>
  </si>
  <si>
    <t>vc. okrajovych list</t>
  </si>
  <si>
    <t>podhled 60/60 cm vc. list</t>
  </si>
  <si>
    <t>767 58-5102</t>
  </si>
  <si>
    <t>Mtz podhled pom kce sroubovane</t>
  </si>
  <si>
    <t>nosny rost podhledu</t>
  </si>
  <si>
    <t>767 66-2120</t>
  </si>
  <si>
    <t>Mtz mrize pevne privarene</t>
  </si>
  <si>
    <t>Kompletni provedeni montaze mrizi vc. kotveni do zdiva 1,14*1,74*15+1,44*1,74*3+2,9*1,74+1,44*1,74</t>
  </si>
  <si>
    <t>12/1</t>
  </si>
  <si>
    <t>ocel mriz 114/174 - ozn MR 1</t>
  </si>
  <si>
    <t>12/2</t>
  </si>
  <si>
    <t>ocel mriz 144/174 - ozn MR 2</t>
  </si>
  <si>
    <t>12/3</t>
  </si>
  <si>
    <t>ocel mriz 290/174 - ozn MR 3</t>
  </si>
  <si>
    <t>12/4</t>
  </si>
  <si>
    <t>ocel mriz 144/174 - ozn MR 4</t>
  </si>
  <si>
    <t>767 66-2210</t>
  </si>
  <si>
    <t>Mtz mrize otvirave</t>
  </si>
  <si>
    <t>13/1</t>
  </si>
  <si>
    <t>mriz ocel. - ozn Z9</t>
  </si>
  <si>
    <t>767 00-0002</t>
  </si>
  <si>
    <t>mtz madla</t>
  </si>
  <si>
    <t>Ozn Z1 az Z4                                           1+1+1+1+1+4+1</t>
  </si>
  <si>
    <t>madlo - ozn Z1</t>
  </si>
  <si>
    <t>madlo - ozn Z2</t>
  </si>
  <si>
    <t>madlo - ozn Z3</t>
  </si>
  <si>
    <t>14/4</t>
  </si>
  <si>
    <t>madlo - ozn Z4</t>
  </si>
  <si>
    <t>767 00-0003</t>
  </si>
  <si>
    <t>mtz stolku</t>
  </si>
  <si>
    <t>15/1</t>
  </si>
  <si>
    <t>stolek - ozn Z6</t>
  </si>
  <si>
    <t>767 00-0004</t>
  </si>
  <si>
    <t>mtz zidle</t>
  </si>
  <si>
    <t>zidle - ozn Z7</t>
  </si>
  <si>
    <t>767 00-0005</t>
  </si>
  <si>
    <t>mtz postele</t>
  </si>
  <si>
    <t>postel - ozn Z8</t>
  </si>
  <si>
    <t>767 53-1111</t>
  </si>
  <si>
    <t>Mtz vstupni rohoz cistici zona</t>
  </si>
  <si>
    <t>ozn Z10                                                0,6*1,8</t>
  </si>
  <si>
    <t>Ozn Z16                                                0,8*1,8</t>
  </si>
  <si>
    <t>cistici rost - ozn Z10</t>
  </si>
  <si>
    <t>18/2</t>
  </si>
  <si>
    <t>cistici rohoz - ozn Z16</t>
  </si>
  <si>
    <t>767 00-0006</t>
  </si>
  <si>
    <t>mtz krytu radiatoru</t>
  </si>
  <si>
    <t>kryt rariatoru - ozn Z11</t>
  </si>
  <si>
    <t>767 00-0007</t>
  </si>
  <si>
    <t>mtz drzaku vlajek</t>
  </si>
  <si>
    <t>drzak vlajek - ozn Z12</t>
  </si>
  <si>
    <t>767 81-2112</t>
  </si>
  <si>
    <t>Mtz markyza vysuvna s -3,5m na zed</t>
  </si>
  <si>
    <t>21/1</t>
  </si>
  <si>
    <t>markyza - ozn Z13</t>
  </si>
  <si>
    <t>767 12-2112</t>
  </si>
  <si>
    <t>Mtz sten drat svarovane</t>
  </si>
  <si>
    <t>22/1</t>
  </si>
  <si>
    <t>kovova sit s ramem - ozn Z14</t>
  </si>
  <si>
    <t>767 00-0008</t>
  </si>
  <si>
    <t>mtz oka</t>
  </si>
  <si>
    <t>767 00-0009</t>
  </si>
  <si>
    <t>mtz tabulky</t>
  </si>
  <si>
    <t>24/1</t>
  </si>
  <si>
    <t>tab.-prostor cely je sledovan...</t>
  </si>
  <si>
    <t>767 81-0121</t>
  </si>
  <si>
    <t>Mtz mrizka D-100 mm</t>
  </si>
  <si>
    <t>Odvetrani suterenu                                     15,0</t>
  </si>
  <si>
    <t>25/1</t>
  </si>
  <si>
    <t>kovova kulata mrizka prum. 100 mm</t>
  </si>
  <si>
    <t>767 00-0010</t>
  </si>
  <si>
    <t>prekotveni antenniho stozaru</t>
  </si>
  <si>
    <t>Mc. 305                                                1,0</t>
  </si>
  <si>
    <t>767 58-1801</t>
  </si>
  <si>
    <t>Dmtz podhledu kazet</t>
  </si>
  <si>
    <t>Mc. 122+123                                            25,07+5,8</t>
  </si>
  <si>
    <t>767 58-4811</t>
  </si>
  <si>
    <t>Dmtz podhledu vzduchotech mrizka</t>
  </si>
  <si>
    <t>Dmtz mrizky na fasade                                  2,0</t>
  </si>
  <si>
    <t>767 00-0011</t>
  </si>
  <si>
    <t>mtz plechove skrine</t>
  </si>
  <si>
    <t>Plechova skrin - ozn Z17                               1,0</t>
  </si>
  <si>
    <t>35/1</t>
  </si>
  <si>
    <t>skrin plechova - ozn Z17+povrch.upr</t>
  </si>
  <si>
    <t>771</t>
  </si>
  <si>
    <t>Podlahy z dlazdic keramickych</t>
  </si>
  <si>
    <t>998 77-1103</t>
  </si>
  <si>
    <t>Presun t podl dlazba objekt v -24m</t>
  </si>
  <si>
    <t>771 57-3132</t>
  </si>
  <si>
    <t>Mtz keram rezna skluz lepidlo -85</t>
  </si>
  <si>
    <t>kompletni provedeni vc. vsech rezani, otvoru apod.</t>
  </si>
  <si>
    <t>Suteren                                                39,87+14,09+13,24+27,83+15,8+8,06+2,71+1,75+3,38+8,55</t>
  </si>
  <si>
    <t>8,82+7,29+8,01</t>
  </si>
  <si>
    <t>1. NP-mc 108b                                          3,28</t>
  </si>
  <si>
    <t>2. NP                                                  0,0</t>
  </si>
  <si>
    <t>3. NP                                                  2,47+4,67+1,38+1,14+16,74</t>
  </si>
  <si>
    <t>597 00000-01</t>
  </si>
  <si>
    <t>dlazba keramicka</t>
  </si>
  <si>
    <t>M2</t>
  </si>
  <si>
    <t>771 57-9191</t>
  </si>
  <si>
    <t>Pripl podlaha keram plocha -5m2</t>
  </si>
  <si>
    <t>771 59-1115</t>
  </si>
  <si>
    <t>Sparovani dlazby silikonem</t>
  </si>
  <si>
    <t>771 47-3113</t>
  </si>
  <si>
    <t>Mtz sokl keram rovny lepidlo -120</t>
  </si>
  <si>
    <t>776</t>
  </si>
  <si>
    <t>Podlahy povlakové</t>
  </si>
  <si>
    <t>998 77-6103</t>
  </si>
  <si>
    <t>Presun t podl povlak objekt v -24m</t>
  </si>
  <si>
    <t>776 57-2100</t>
  </si>
  <si>
    <t>Podlaha lepeni pas textilni</t>
  </si>
  <si>
    <t>1. NP                                                  26,67</t>
  </si>
  <si>
    <t>2. NP                                                  30,85+31,1+16,86+8,95</t>
  </si>
  <si>
    <t>zatezovy koberec</t>
  </si>
  <si>
    <t>776 57-0001</t>
  </si>
  <si>
    <t>sokl textilni</t>
  </si>
  <si>
    <t>776 52-1100</t>
  </si>
  <si>
    <t>Podlaha lepeni plast pasy</t>
  </si>
  <si>
    <t>Suteren                                                49,64</t>
  </si>
  <si>
    <t>1. NP                                                  9,898+31,07+17,03+9,4+8,7+8,79+8,89+10,05+12,17+12,22</t>
  </si>
  <si>
    <t>3,14+9,57+9,94+8,8+18,81+37,16+15,38+14,28+25,07+5,8</t>
  </si>
  <si>
    <t>2. NP                                                  15,6+41,2+6,32+8,85+8,79+8,93+10,08+9,99+8,8+8,33</t>
  </si>
  <si>
    <t>8,7</t>
  </si>
  <si>
    <t>3. NP                                                  14,01+20,87+33,3+5,87+29,21+5,9+6,62+49,65+6,57+11,95</t>
  </si>
  <si>
    <t>6,48+166,27</t>
  </si>
  <si>
    <t>vinylova podlahovina</t>
  </si>
  <si>
    <t>776 41-1000</t>
  </si>
  <si>
    <t>Podlaha lepeni sokl/lista pryz</t>
  </si>
  <si>
    <t>soklik - tvar L</t>
  </si>
  <si>
    <t>776 52-5115</t>
  </si>
  <si>
    <t>Spojovani podlah svarovani studeno</t>
  </si>
  <si>
    <t>776 59-0100</t>
  </si>
  <si>
    <t>Vysati podkladu naslap ploch podlah</t>
  </si>
  <si>
    <t>114,4+818,1</t>
  </si>
  <si>
    <t>776 59-0210</t>
  </si>
  <si>
    <t>Podlaha povlakova pastovani+lesteni</t>
  </si>
  <si>
    <t>776 99-0111</t>
  </si>
  <si>
    <t>Vyrovnani samoniv sterkou tl3 15MPa</t>
  </si>
  <si>
    <t>Vyrovnavaci sterka tl. 2 mm                            114,4+818,1</t>
  </si>
  <si>
    <t>776 21-0110</t>
  </si>
  <si>
    <t>Lepeni pryze schody stupnice rovne</t>
  </si>
  <si>
    <t>1,25*0,3*55</t>
  </si>
  <si>
    <t>776 21-0200</t>
  </si>
  <si>
    <t>Lepeni pryze schody podstupnice</t>
  </si>
  <si>
    <t>0,2*1,25*55</t>
  </si>
  <si>
    <t>776 29-0010</t>
  </si>
  <si>
    <t>Mtz plast hrana schody stupen</t>
  </si>
  <si>
    <t>1,25*55</t>
  </si>
  <si>
    <t>schodistova hrana</t>
  </si>
  <si>
    <t>776 40-1800</t>
  </si>
  <si>
    <t>Dmtz soklik/lista pryz/plast</t>
  </si>
  <si>
    <t>776 51-1820</t>
  </si>
  <si>
    <t>Dmtz lepena podlaha+podlozka</t>
  </si>
  <si>
    <t>dmtz PVC a koberce</t>
  </si>
  <si>
    <t>2. NP                                                  166,55</t>
  </si>
  <si>
    <t>1. NP                                                  216,61</t>
  </si>
  <si>
    <t>781</t>
  </si>
  <si>
    <t>Obklady keramicke</t>
  </si>
  <si>
    <t>781 47-3115</t>
  </si>
  <si>
    <t>Mtz keram hladka lepidlo -25ks/m2</t>
  </si>
  <si>
    <t>009                                                    5,68*2,1-0,6*1,97</t>
  </si>
  <si>
    <t>010                                                    8,76*2,1-0,6*1,97+1,1*2,1</t>
  </si>
  <si>
    <t>308                                                    8,9*2,0-0,7*1,97-0,6*1,97*2</t>
  </si>
  <si>
    <t>309                                                    15,15*2,0-0,7*1,97-0,6*1,97*4</t>
  </si>
  <si>
    <t>310                                                    4,76*2,0-0,7*1,97</t>
  </si>
  <si>
    <t>311                                                    4,26*2,0-0,6*1,97</t>
  </si>
  <si>
    <t>312                                                    16,37*2,0-0,8*1,97-1,2*1,35*2</t>
  </si>
  <si>
    <t>315                                                    6,8*0,6</t>
  </si>
  <si>
    <t>202                                                    1,5*1,5</t>
  </si>
  <si>
    <t>114                                                    1,5*1,5</t>
  </si>
  <si>
    <t>108b                                                   7,36*2,0-0,8*1,97</t>
  </si>
  <si>
    <t>122a                                                   3,9*0,6</t>
  </si>
  <si>
    <t>597 00000-02</t>
  </si>
  <si>
    <t>obklad keramicky</t>
  </si>
  <si>
    <t>781 47-9191</t>
  </si>
  <si>
    <t>Pripl keram hladka plocha -10m2</t>
  </si>
  <si>
    <t>781 49-5115</t>
  </si>
  <si>
    <t>Sparovani obkladu silikonem</t>
  </si>
  <si>
    <t>781 00-0001</t>
  </si>
  <si>
    <t>Hydroizolacni sterka</t>
  </si>
  <si>
    <t>998 78-1102</t>
  </si>
  <si>
    <t>Presun t obkl keramika objekt -12m</t>
  </si>
  <si>
    <t>782</t>
  </si>
  <si>
    <t>Obklady s prírodního kamene</t>
  </si>
  <si>
    <t>782 00-0001</t>
  </si>
  <si>
    <t>mtz zulovych desek</t>
  </si>
  <si>
    <t>Vstupni schody vc. podstupnice+podesta                 2,25*3,05+0,4*2,0+13,9*0,18</t>
  </si>
  <si>
    <t>deska zulova</t>
  </si>
  <si>
    <t>998 78-2103</t>
  </si>
  <si>
    <t>Presun t obkl kamen objekt v -24m</t>
  </si>
  <si>
    <t>783</t>
  </si>
  <si>
    <t>Nátery</t>
  </si>
  <si>
    <t>783 00-0002</t>
  </si>
  <si>
    <t>Nater zarubne sire do 90 cm</t>
  </si>
  <si>
    <t>Ozn D3+D3 Z                                            28+2</t>
  </si>
  <si>
    <t>Ozn D4                                                 4</t>
  </si>
  <si>
    <t>Ozn D6                                                 2</t>
  </si>
  <si>
    <t>Ozn D9                                                 4</t>
  </si>
  <si>
    <t>Ozn D10                                                3</t>
  </si>
  <si>
    <t>783 78-3312</t>
  </si>
  <si>
    <t>Nater tesar kci drevokaz prev ext</t>
  </si>
  <si>
    <t>783 81-4120</t>
  </si>
  <si>
    <t>Nater olej beton povrch 2x+1x email</t>
  </si>
  <si>
    <t>1. NP                                                  3,47+3,46</t>
  </si>
  <si>
    <t>783 60-2825</t>
  </si>
  <si>
    <t>Odstran nater drev stena opaleni</t>
  </si>
  <si>
    <t>Chodba + schodiste 2. NP                               57,5*1,5</t>
  </si>
  <si>
    <t>783 00-0004</t>
  </si>
  <si>
    <t>nater prahu dveri</t>
  </si>
  <si>
    <t>784</t>
  </si>
  <si>
    <t>Malby</t>
  </si>
  <si>
    <t>784 00-0002</t>
  </si>
  <si>
    <t>malba vni na sanacni omitku</t>
  </si>
  <si>
    <t>784 00-0001</t>
  </si>
  <si>
    <t>malba nestiratelna</t>
  </si>
  <si>
    <t>785</t>
  </si>
  <si>
    <t>Tapety</t>
  </si>
  <si>
    <t>785 41-1102</t>
  </si>
  <si>
    <t>Mtz tapeta vinyl+podkl stena -3,8m</t>
  </si>
  <si>
    <t>Mtz vinylu</t>
  </si>
  <si>
    <t>-mc 106                                                12,5*2,0</t>
  </si>
  <si>
    <t>-mc 107                                                12,3*2,0</t>
  </si>
  <si>
    <t>dod. vinylu</t>
  </si>
  <si>
    <t>998 78-6103</t>
  </si>
  <si>
    <t>Presun t calounici objekt v -24m</t>
  </si>
  <si>
    <t>798</t>
  </si>
  <si>
    <t>Ostatni prace neuvedene</t>
  </si>
  <si>
    <t>798 00-0001</t>
  </si>
  <si>
    <t>Do teto polozky uvede stavebni firma veskere prace</t>
  </si>
  <si>
    <t>neobsazene v rozpoctu, ale ktere jsou dle projektove</t>
  </si>
  <si>
    <t>dokumentace nezbytne k provedeni dila. Tyto prace musi</t>
  </si>
  <si>
    <t>byt presne specifikovany.                              1,0</t>
  </si>
  <si>
    <t>91</t>
  </si>
  <si>
    <t>Doplnkové konstrukce a práce na pozem.komunikacích a zpev.plochá</t>
  </si>
  <si>
    <t>919 72-6122</t>
  </si>
  <si>
    <t>Geotex netkan -300g/m2 ochranna</t>
  </si>
  <si>
    <t>919 73-5123</t>
  </si>
  <si>
    <t>Rezani beton krytu tl 100-150 mm</t>
  </si>
  <si>
    <t>Beton na dvore pro vykop pro drenaz                    20,0</t>
  </si>
  <si>
    <t>916 24-1213</t>
  </si>
  <si>
    <t>Osaz chod kam stoj obruba+opera bet</t>
  </si>
  <si>
    <t>bet obrubnik</t>
  </si>
  <si>
    <t>94</t>
  </si>
  <si>
    <t>Lesení a stavební vytahy</t>
  </si>
  <si>
    <t>949 10-1111</t>
  </si>
  <si>
    <t>Leseni pomocne pozem stavby v 1,9m</t>
  </si>
  <si>
    <t>941 11-1131</t>
  </si>
  <si>
    <t>Mtz les rad trub leh+podl s1,5 v10m</t>
  </si>
  <si>
    <t>99,2*7,1</t>
  </si>
  <si>
    <t>941 11-1231</t>
  </si>
  <si>
    <t>Pripl ZKD den leseni k 94111-1131</t>
  </si>
  <si>
    <t>Predpokladana doba najmu: 150 dni                      704,3*150</t>
  </si>
  <si>
    <t>941 11-1831</t>
  </si>
  <si>
    <t>Dmtz les rad trub leh+podl s1,5 v10</t>
  </si>
  <si>
    <t>95</t>
  </si>
  <si>
    <t>Ruzné dokoncující konstrukce a práce na pozemních stavbách</t>
  </si>
  <si>
    <t>952 90-0001</t>
  </si>
  <si>
    <t>zednicke vypomoci remesel</t>
  </si>
  <si>
    <t>Zapraveni prostupu a drazek po remeslech               1,0</t>
  </si>
  <si>
    <t>952 90-0002</t>
  </si>
  <si>
    <t>uklid staveniste, odvoz zbytku</t>
  </si>
  <si>
    <t>952 90-0003</t>
  </si>
  <si>
    <t>zakryvani stavby v prubehu provadeni</t>
  </si>
  <si>
    <t>Proti povetrnostnim vlivum                             1,0</t>
  </si>
  <si>
    <t>952 90-2121</t>
  </si>
  <si>
    <t>Zameteni drsna podlaha</t>
  </si>
  <si>
    <t>(216,5+309,8+233,9+233,1)*6</t>
  </si>
  <si>
    <t>952 90-1111</t>
  </si>
  <si>
    <t>Vycisteni budov podlazi v -4m</t>
  </si>
  <si>
    <t>10,61*16,0+13,24*12,55+(19,39*12,7+10,6*16,1)*3</t>
  </si>
  <si>
    <t>1,9*9,8*3</t>
  </si>
  <si>
    <t>953 95-2211</t>
  </si>
  <si>
    <t>Dod a osaz spaliku stropy 10x10x5cm</t>
  </si>
  <si>
    <t>Skladba S4 - pro kotveni okap. plechu a zlabu          13,0</t>
  </si>
  <si>
    <t>96</t>
  </si>
  <si>
    <t>Bourání konstrukcí</t>
  </si>
  <si>
    <t>974 03-1664</t>
  </si>
  <si>
    <t>Sek ryh zdi ci vtah nos hl15cmh15cm</t>
  </si>
  <si>
    <t>Suteren                                                (0,95*2+1,05*8+1,35*16+1,1*2+1,6)*1,1</t>
  </si>
  <si>
    <t>2. NP                                                  (0,75+0,95)*2*1,1</t>
  </si>
  <si>
    <t>1. NP                                                  (1,4*12+0,95*6+1,2*4+1,5*4)*1,1</t>
  </si>
  <si>
    <t>Svis doprava suti prve podlazi</t>
  </si>
  <si>
    <t>Svis doprava suti ZKD podlazi</t>
  </si>
  <si>
    <t>Vnitrostav doprava suti do 10m</t>
  </si>
  <si>
    <t>Vnitrostav doprava suti ZKD 5m</t>
  </si>
  <si>
    <t>965 04-2241</t>
  </si>
  <si>
    <t>Bour podklad B tl nad 10cm &gt;4m2</t>
  </si>
  <si>
    <t>Vykop stav. podlahy suterenu                           216,5*0,21</t>
  </si>
  <si>
    <t>Cast podlahy do mc. 102 + 103                          1,30*1,1*0,2*2</t>
  </si>
  <si>
    <t>971 03-3481</t>
  </si>
  <si>
    <t>Vyb otv 0,25m2 zdi ci tl90cm</t>
  </si>
  <si>
    <t>Otvory pro odvetrani podlahy suterenu pres zdivo       15,0</t>
  </si>
  <si>
    <t>974 03-1164</t>
  </si>
  <si>
    <t>Sek ryh zdi ci 15x15cm</t>
  </si>
  <si>
    <t>Pro odvetrani podlahy suterenu                         3,0*15</t>
  </si>
  <si>
    <t>973 03-1151</t>
  </si>
  <si>
    <t>Vyb vyklenku zdi ci MV,MVCpl&gt;0,25m2</t>
  </si>
  <si>
    <t>Suteren</t>
  </si>
  <si>
    <t>-hydrant                                               0,6*0,6*0,3</t>
  </si>
  <si>
    <t>-el. rozvadec                                          0,78*0,96*0,3</t>
  </si>
  <si>
    <t>2. NP</t>
  </si>
  <si>
    <t>-rozvadec                                              0,44*1,25*0,3</t>
  </si>
  <si>
    <t>1. NP</t>
  </si>
  <si>
    <t>-rozvadec                                              0,65*0,65*0,3</t>
  </si>
  <si>
    <t>978 01-3191</t>
  </si>
  <si>
    <t>Otluc omit vnitr sten MV,MVC 100%</t>
  </si>
  <si>
    <t>Suteren                                                649,44</t>
  </si>
  <si>
    <t>978 05-9541</t>
  </si>
  <si>
    <t>Odsek vnitr obkl pl &gt;1m2</t>
  </si>
  <si>
    <t>965 08-1213</t>
  </si>
  <si>
    <t>Bour dlazd keram tl -10 mm &gt;1m2</t>
  </si>
  <si>
    <t>1. NP                                                  56,44</t>
  </si>
  <si>
    <t>967 03-1132</t>
  </si>
  <si>
    <t>Prisekani rov ost ci MV,MVC</t>
  </si>
  <si>
    <t>973 03-1325</t>
  </si>
  <si>
    <t>Vyb kap zdi ci MVC pl 0,10m2 hl30cm</t>
  </si>
  <si>
    <t>Ulozeni ocel nosniku podlahy 3. NP                     16+18</t>
  </si>
  <si>
    <t>968 06-2356</t>
  </si>
  <si>
    <t>Vyb oken+kr ram dr dvoj -4m2</t>
  </si>
  <si>
    <t>Vybourani vsech vyplni otvoru na fasade                125,6</t>
  </si>
  <si>
    <t>962 03-2631</t>
  </si>
  <si>
    <t>Bour zdi komin nad strech ci mv MVC</t>
  </si>
  <si>
    <t>Odbourani kominu od podlahy pudy po hlavu              (1,1*1,81+0,47*0,78+0,47*1,4*4+0,48*2,7+0,78*0,47)*3,5</t>
  </si>
  <si>
    <t>971 03-3681</t>
  </si>
  <si>
    <t>Vyb otv 4m2 zdi ci tl90cm</t>
  </si>
  <si>
    <t>Suteren                                                0,7*2,1*0,65*2+1,0*2,1*0,8+1,05*0,7*0,85+0,4*0,85*0,6</t>
  </si>
  <si>
    <t>1,05*0,6*0,8</t>
  </si>
  <si>
    <t>1. NP                                                  0,9*2,02*0,65*2+0,4*2,02*0,35</t>
  </si>
  <si>
    <t>962 03-1133</t>
  </si>
  <si>
    <t>Bour pricek ci MVC tl15cm</t>
  </si>
  <si>
    <t>Bourani pricek vc. zarubni</t>
  </si>
  <si>
    <t>2. NP                                                  1,9*2,5+1,1*2,1</t>
  </si>
  <si>
    <t>1. NP                                                  12,95*3,3</t>
  </si>
  <si>
    <t>1. PP                                                  10,1*2,7</t>
  </si>
  <si>
    <t>968 06-2456</t>
  </si>
  <si>
    <t>Vyb dverni zarub drevene 2m2-</t>
  </si>
  <si>
    <t>1,0*2,1*45</t>
  </si>
  <si>
    <t>962 08-1131</t>
  </si>
  <si>
    <t>Bour pric tvarnice sklo tl10cm</t>
  </si>
  <si>
    <t>966 03-1314</t>
  </si>
  <si>
    <t>Bour cast rims ci vyloz 25 tl &gt;30cm</t>
  </si>
  <si>
    <t>978 01-3161</t>
  </si>
  <si>
    <t>Otluc omit vnitr sten MV,MVC 50%</t>
  </si>
  <si>
    <t>Viz. oddil 61                                          1806,95</t>
  </si>
  <si>
    <t>978 01-1141</t>
  </si>
  <si>
    <t>Otluc omit vnitr MV,MVC strop 30%</t>
  </si>
  <si>
    <t>Viz. oddil 61                                          709,7</t>
  </si>
  <si>
    <t>962 03-2314</t>
  </si>
  <si>
    <t>Pilire ci cem</t>
  </si>
  <si>
    <t>1. NP                                                  0,65*0,8*2,6</t>
  </si>
  <si>
    <t>968 07-2885</t>
  </si>
  <si>
    <t>Vybour rolet shrnovaci nuzkove -2m2</t>
  </si>
  <si>
    <t>Vybourani okennich a vnitrnich mrizi                   1,2*1,8*22+2,5*3</t>
  </si>
  <si>
    <t>963 04-2819</t>
  </si>
  <si>
    <t>Bour schodist stup B zhot na miste</t>
  </si>
  <si>
    <t>978 05-9241</t>
  </si>
  <si>
    <t>Bour obkl des sten um kam 1m2-</t>
  </si>
  <si>
    <t>Sokl                                                   92,2*0,9</t>
  </si>
  <si>
    <t>962 03-2241</t>
  </si>
  <si>
    <t>Bour zdiva ci pal MC</t>
  </si>
  <si>
    <t>Odbourani obloukoveho vikyre nad schodistem            4,2*0,3*2,0</t>
  </si>
  <si>
    <t>965 08-1343</t>
  </si>
  <si>
    <t>Bour dlazd bet ter ced -40 mm &gt;1m2</t>
  </si>
  <si>
    <t>Okapovy chodnik                                        28,0*0,6</t>
  </si>
  <si>
    <t>99</t>
  </si>
  <si>
    <t>Presun hmot</t>
  </si>
  <si>
    <t>998 01-8003</t>
  </si>
  <si>
    <t>Presun rucni budova v -36m</t>
  </si>
  <si>
    <t>POZ</t>
  </si>
  <si>
    <t>POZNAMKA</t>
  </si>
  <si>
    <t>UCHAZEC O DILO - ZHOTOVITEL DILA PROVEDE:</t>
  </si>
  <si>
    <t>-DUSLEDNE PROSTUDOVANI VYKRESOVE CASTI PROJEKTU A</t>
  </si>
  <si>
    <t>VYKAZU VYMER PRO PRESNE DEFINOVANI ROZSAHU A OBSAHU</t>
  </si>
  <si>
    <t>POLOZEK VE VZTAHU KE KOMPLETNIMU ZPRACOVANI CENOVE</t>
  </si>
  <si>
    <t>NABIDKY</t>
  </si>
  <si>
    <t>-DOPLNI VYKAZ A CENOVOU NABIDKU O POLOZKY, KTERE JE</t>
  </si>
  <si>
    <t>NUTNO Z HLEDISKA JEHO ODBORNOSTI REALIZOVAT.</t>
  </si>
  <si>
    <t>------------                                           1,0</t>
  </si>
  <si>
    <t>Veskere prvky PSV budou provedeny v souladu s vypisem</t>
  </si>
  <si>
    <t>dle projektu vc. povrchove upravy a presunu hmot.</t>
  </si>
  <si>
    <t>OOP Hranice, Purgešova ul. 2</t>
  </si>
  <si>
    <t>Stavební úpravy objektu</t>
  </si>
  <si>
    <t>D+M</t>
  </si>
  <si>
    <t>Zařízení staveniště</t>
  </si>
  <si>
    <t>Kompletační činnost</t>
  </si>
  <si>
    <t>Provoz investora</t>
  </si>
  <si>
    <t>DPH 21%</t>
  </si>
  <si>
    <t>Cenová soustava: ÚRS Praha</t>
  </si>
  <si>
    <t xml:space="preserve">801 61 1 </t>
  </si>
  <si>
    <t>Nepředvídatelné práce</t>
  </si>
  <si>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</si>
  <si>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</si>
  <si>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</si>
  <si>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</si>
  <si>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</si>
  <si>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</si>
  <si>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</si>
  <si>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</si>
  <si>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</si>
  <si>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</si>
  <si>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</si>
  <si>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</si>
  <si>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</si>
  <si>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</si>
  <si>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</si>
  <si>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</si>
  <si>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</si>
  <si>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</si>
  <si>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</si>
  <si>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</si>
  <si>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</si>
  <si>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</si>
  <si>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</si>
  <si>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</si>
  <si>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</si>
  <si>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</si>
  <si>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</si>
  <si>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</si>
  <si>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</si>
  <si>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</si>
  <si>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</si>
  <si>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</si>
  <si>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</si>
  <si>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</si>
  <si>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</si>
  <si>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</si>
  <si>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</si>
  <si>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</si>
  <si>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</si>
  <si>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</si>
  <si>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</si>
  <si>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</si>
  <si>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</si>
  <si>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</si>
  <si>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</si>
  <si>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</si>
  <si>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</si>
  <si>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</si>
  <si>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</si>
  <si>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</si>
  <si>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</si>
  <si>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</si>
  <si>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</si>
  <si>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</si>
  <si>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</si>
  <si>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</si>
  <si>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</si>
  <si>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</si>
  <si>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</si>
  <si>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</si>
  <si>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</si>
  <si>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</si>
  <si>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</si>
  <si>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Vypracoval: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</si>
  <si>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</si>
  <si>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</si>
  <si>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</si>
  <si>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</si>
  <si>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</si>
  <si>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</si>
  <si>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</si>
  <si>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</si>
  <si>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</si>
  <si>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</si>
  <si>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</si>
  <si>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</si>
  <si>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</si>
  <si>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</si>
  <si>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</si>
  <si>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</si>
  <si>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</si>
  <si>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</si>
  <si>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</si>
  <si>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</si>
  <si>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C 05</t>
  </si>
  <si>
    <t>OOP HRANICE, Purgesova 2</t>
  </si>
  <si>
    <t>028</t>
  </si>
  <si>
    <t>Stavebni upravy objektu</t>
  </si>
  <si>
    <t>11</t>
  </si>
  <si>
    <t>Pripravne a pridruzene prace</t>
  </si>
  <si>
    <t>113 10-7172</t>
  </si>
  <si>
    <t>Odstran podklad -200m2 beton 30cm</t>
  </si>
  <si>
    <t>m2</t>
  </si>
  <si>
    <t>Dvorni cast pro vykop drenaze                          19,5*1,1</t>
  </si>
  <si>
    <t>979 08-1111</t>
  </si>
  <si>
    <t>odvoz suti na skladku do 1 km</t>
  </si>
  <si>
    <t>t</t>
  </si>
  <si>
    <t>979 08-1121</t>
  </si>
  <si>
    <t>odvoz suti na skladku zdk 1 km</t>
  </si>
  <si>
    <t>979 08-9999</t>
  </si>
  <si>
    <t>ulozeni suti na skladce - poplatek</t>
  </si>
  <si>
    <t>13</t>
  </si>
  <si>
    <t>Hloubene vykopavky</t>
  </si>
  <si>
    <t>132 20-1201</t>
  </si>
  <si>
    <t>Hlb ryh 2000mm tr. 3 100m3</t>
  </si>
  <si>
    <t>m3</t>
  </si>
  <si>
    <t>Vykop pro drenaz                                       100,0*0,9*2,6</t>
  </si>
  <si>
    <t>132 20-1209</t>
  </si>
  <si>
    <t>Pripl za lepivost tr. 3</t>
  </si>
  <si>
    <t>234/2</t>
  </si>
  <si>
    <t>161 10-1102</t>
  </si>
  <si>
    <t>Svisle premist vykopku tr. 4 4m</t>
  </si>
  <si>
    <t>174 10-1101</t>
  </si>
  <si>
    <t>Zasyp zhutneny jam</t>
  </si>
  <si>
    <t>Zpetny zasyp kolem objektu pro provedeni drenaze       234,0-30,0</t>
  </si>
  <si>
    <t>167 10-1101</t>
  </si>
  <si>
    <t>Nakladani vykopku do 100m3 tr. 4</t>
  </si>
  <si>
    <t>30,0+2,02</t>
  </si>
  <si>
    <t>162 70-1105</t>
  </si>
  <si>
    <t>Vodorovne prem.vyk/syp do 10000m1-4</t>
  </si>
  <si>
    <t>162 70-1109</t>
  </si>
  <si>
    <t>Priplatek zkd 1000m tr.1-4</t>
  </si>
  <si>
    <t>32,02*10</t>
  </si>
  <si>
    <t>171 20-1201</t>
  </si>
  <si>
    <t>Ulozeni sypaniny na skladku</t>
  </si>
  <si>
    <t>171 20-9999</t>
  </si>
  <si>
    <t>Poplatek - ulozeni zeminy na skladce</t>
  </si>
  <si>
    <t>132 20-1101</t>
  </si>
  <si>
    <t>Hlb ryh 60cm tr. 3 100m3</t>
  </si>
  <si>
    <t>Vykop pro zaklad pod predlozene schodiste              7,5*0,3*0,9</t>
  </si>
  <si>
    <t>132 20-1109</t>
  </si>
  <si>
    <t>Pripl za lep ryha0,6m h3</t>
  </si>
  <si>
    <t>2,02/2</t>
  </si>
  <si>
    <t>155</t>
  </si>
  <si>
    <t>Elektroinstalace</t>
  </si>
  <si>
    <t>155 00-0002</t>
  </si>
  <si>
    <t>slaboproud</t>
  </si>
  <si>
    <t>soubor</t>
  </si>
  <si>
    <t>Viz. samostatny rozpocet                               1,0</t>
  </si>
  <si>
    <t>155 00-0001</t>
  </si>
  <si>
    <t>elektroinstalace - silnoproud</t>
  </si>
  <si>
    <t>158</t>
  </si>
  <si>
    <t>Vzduchotechnika</t>
  </si>
  <si>
    <t>158 00-0001</t>
  </si>
  <si>
    <t>vzduchotechnika</t>
  </si>
  <si>
    <t>17</t>
  </si>
  <si>
    <t>Konstrukce ze zemin</t>
  </si>
  <si>
    <t>174 10-1102</t>
  </si>
  <si>
    <t>Zasyp zhutneny uzavr.prostor</t>
  </si>
  <si>
    <t>Suteren - zasyp sterkem pod provetravany system        216,5*0,05+49,6*0,05</t>
  </si>
  <si>
    <t>vstupni predlozene schodiste - vnitrni prostor         2,7*2,0*0,5</t>
  </si>
  <si>
    <t>1/1</t>
  </si>
  <si>
    <t>pc</t>
  </si>
  <si>
    <t>dodavka sterku</t>
  </si>
  <si>
    <t>18</t>
  </si>
  <si>
    <t>Povrchove upravy terenu</t>
  </si>
  <si>
    <t>181 10-2302</t>
  </si>
  <si>
    <t>Upr plane zarez se zhutnenim</t>
  </si>
  <si>
    <t>Suteren po vybourani stav. podlahy                     216,5</t>
  </si>
  <si>
    <t>180 40-2111</t>
  </si>
  <si>
    <t>Zalozeni parkovy travnik rovina</t>
  </si>
  <si>
    <t>2/1</t>
  </si>
  <si>
    <t>travni smes</t>
  </si>
  <si>
    <t>kg</t>
  </si>
  <si>
    <t>181 10-2301</t>
  </si>
  <si>
    <t>Upr plane zarez bez zhutneni</t>
  </si>
  <si>
    <t>Uprava terenu pred zalozenim travniku                  250,0</t>
  </si>
  <si>
    <t>21</t>
  </si>
  <si>
    <t>Uprava podlozí a základove spáry</t>
  </si>
  <si>
    <t>212 57-2121</t>
  </si>
  <si>
    <t>Loze trativod kamenivo tezene</t>
  </si>
  <si>
    <t>Podsyp a zasyp drenaze                                 100,0*0,6*0,5</t>
  </si>
  <si>
    <t>212 75-5214</t>
  </si>
  <si>
    <t>Trativod plast trubka D100 bez loze</t>
  </si>
  <si>
    <t>m</t>
  </si>
  <si>
    <t>212 75-0001</t>
  </si>
  <si>
    <t>obal drenazni trubky geotextilii-d+m</t>
  </si>
  <si>
    <t>26</t>
  </si>
  <si>
    <t>Vrty</t>
  </si>
  <si>
    <t>221 22-1113</t>
  </si>
  <si>
    <t>Vrt D-56 -90?-10m hor3 kladivo omez</t>
  </si>
  <si>
    <t>Vrty pro injektaz zdiva - bude upresneno dle</t>
  </si>
  <si>
    <t>specializovane firmy-predpokladana dl. vrtu-1,5 m,</t>
  </si>
  <si>
    <t>predpokladany pocet vrtu - 80,0 ks                     80,0*1,5</t>
  </si>
  <si>
    <t>27</t>
  </si>
  <si>
    <t>Zaklady</t>
  </si>
  <si>
    <t>274 31-3711</t>
  </si>
  <si>
    <t>Zakladovy pas beton C20/25</t>
  </si>
  <si>
    <t>Zaklad pod schodiste                                   7,5*0,3*1,0*1,05</t>
  </si>
  <si>
    <t>274 35-1215</t>
  </si>
  <si>
    <t>Zrizeni bedneni sten zakl pasu</t>
  </si>
  <si>
    <t>Vstupni schody                                         7,5*0,2*2</t>
  </si>
  <si>
    <t>274 35-1216</t>
  </si>
  <si>
    <t>Odstraneni bedneni sten zakl pasu</t>
  </si>
  <si>
    <t>28</t>
  </si>
  <si>
    <t>ZpevĄování hornin</t>
  </si>
  <si>
    <t>281 60-4121</t>
  </si>
  <si>
    <t>Injekt aktiv sest niztl do 0,6 MPa</t>
  </si>
  <si>
    <t>hod</t>
  </si>
  <si>
    <t>vc. dodavky injektazni hmoty</t>
  </si>
  <si>
    <t>Predpokladana doba:                                    12,0</t>
  </si>
  <si>
    <t>31</t>
  </si>
  <si>
    <t>Zdi podperné a volné</t>
  </si>
  <si>
    <t>317 94-4321</t>
  </si>
  <si>
    <t>Valc nosniky pripr otv c 12</t>
  </si>
  <si>
    <t>I 120</t>
  </si>
  <si>
    <t>-suteren                                               1,6*0,0111</t>
  </si>
  <si>
    <t>-1. NP                                                 1,5*0,0111*4</t>
  </si>
  <si>
    <t>I 100</t>
  </si>
  <si>
    <t>-suteren                                               (0,95*2+1,0*8+1,35*16+1,1*2)*0,00834</t>
  </si>
  <si>
    <t>-2. NP                                                 (0,75*2+0,95*2)*0,00834</t>
  </si>
  <si>
    <t>-1. NP                                                 (1,4*9+0,95*4+1,2*4+1,1*2)*0,00834</t>
  </si>
  <si>
    <t>317 23-4410</t>
  </si>
  <si>
    <t>Vyzdivka mezi nosniky ci MC</t>
  </si>
  <si>
    <t>311 31-1811</t>
  </si>
  <si>
    <t>Zed nosna beton C12/15</t>
  </si>
  <si>
    <t>Podkladni bloky pod ocelove nosniky                    0,2*0,15*59*2</t>
  </si>
  <si>
    <t>311 35-1101</t>
  </si>
  <si>
    <t>Zrizeni bedneni 1str zed nosna</t>
  </si>
  <si>
    <t>Betonove roznaseci bloky pod ocel. preklady            0,15*59*2</t>
  </si>
  <si>
    <t>311 35-1102</t>
  </si>
  <si>
    <t>Odstraneni bedneni 1str zed nosna</t>
  </si>
  <si>
    <t>317 16-8122</t>
  </si>
  <si>
    <t>Preklad keram plochy s 14,5 dl 125</t>
  </si>
  <si>
    <t>kus</t>
  </si>
  <si>
    <t>1. NP                                                  1,01</t>
  </si>
  <si>
    <t>317 16-8126</t>
  </si>
  <si>
    <t>Preklad keram plochy s 14,5 dl 225</t>
  </si>
  <si>
    <t>1. NP                                                  4,04</t>
  </si>
  <si>
    <t>310 23-7281</t>
  </si>
  <si>
    <t>Zazdivka otv 0,25m2 zdivo ci 90cm</t>
  </si>
  <si>
    <t>Po instalaci odvetrani podlahy suterenu pre zdivo      15,0</t>
  </si>
  <si>
    <t>311 23-1116</t>
  </si>
  <si>
    <t>Zed nosna cihla 29 P15 MC10</t>
  </si>
  <si>
    <t>Zidka u predlozenych schodu                            2,2*0,25*1,2</t>
  </si>
  <si>
    <t>310 23-8211</t>
  </si>
  <si>
    <t>Zazdivka otv 1m2 zdivo ci mvc</t>
  </si>
  <si>
    <t>317 94-4323</t>
  </si>
  <si>
    <t>Valc nosniky pripr otv c 14 do 22</t>
  </si>
  <si>
    <t>I 140, dl. 2,3 m                                       0,0144*2,3*3</t>
  </si>
  <si>
    <t>34</t>
  </si>
  <si>
    <t>Steny a prícky</t>
  </si>
  <si>
    <t>340 23-9212</t>
  </si>
  <si>
    <t>Zazdivka -4m2 pricky ci 10cm-</t>
  </si>
  <si>
    <t>Mezi mc. 002 a 008                                     0,95*2,05</t>
  </si>
  <si>
    <t>Mezi mc. 201 a 202                                     1,42*2,1-0,8*1,97</t>
  </si>
  <si>
    <t>Po vybourani sklotvarnic                               8,85</t>
  </si>
  <si>
    <t>342 24-1162</t>
  </si>
  <si>
    <t>Pricka tl 14 cihla 29 plne P 15</t>
  </si>
  <si>
    <t>1. NP                                                  2,97*3,35-1,76*2,9+2,15*3,35*2-1,76*2,9*2</t>
  </si>
  <si>
    <t>1. PP                                                  0,85*2,7+4,1*2,5</t>
  </si>
  <si>
    <t>342 24-1161</t>
  </si>
  <si>
    <t>Pricka tl 6,5 cihla 29 plne P 15</t>
  </si>
  <si>
    <t>1. PP                                                  1,94*2,7-0,6*1,97</t>
  </si>
  <si>
    <t>Mezi mc. 122a a 122                                    2,7*3,35-0,8*1,97</t>
  </si>
  <si>
    <t>342 24-1151</t>
  </si>
  <si>
    <t>Pricka tl 11,5 cihla CDm tl 115 mm</t>
  </si>
  <si>
    <t>1. PP                                                  1,94*2,7</t>
  </si>
  <si>
    <t>342 29-1112</t>
  </si>
  <si>
    <t>Ukotveni pricka tl 10cm- PU pena</t>
  </si>
  <si>
    <t>342 29-1111</t>
  </si>
  <si>
    <t>Ukotveni pricka tl -10cm PU pena</t>
  </si>
  <si>
    <t>342 29-1121</t>
  </si>
  <si>
    <t>Ukotveni pricka cihla kotva</t>
  </si>
  <si>
    <t>41</t>
  </si>
  <si>
    <t>Stropy a stropní konstrukce</t>
  </si>
  <si>
    <t>413 23-2211</t>
  </si>
  <si>
    <t>Zazd hlav valc nosniku h15cm</t>
  </si>
  <si>
    <t>Podlaha 3. NP                                          16,0</t>
  </si>
  <si>
    <t>413 23-2221</t>
  </si>
  <si>
    <t>Zazd hlav valc nosniku h30cm</t>
  </si>
  <si>
    <t>Podlaha 3. NP                                          18,0</t>
  </si>
  <si>
    <t>43</t>
  </si>
  <si>
    <t>Schodiste</t>
  </si>
  <si>
    <t>430 32-1414</t>
  </si>
  <si>
    <t>Schodistova kce ZB C20/25</t>
  </si>
  <si>
    <t>Pevnost betonu bude upresnena dle statiky</t>
  </si>
  <si>
    <t>-stupne                                                13,8*0,18*0,3</t>
  </si>
  <si>
    <t>-podesta                                               1,65*2,5*0,1</t>
  </si>
  <si>
    <t>Stupne do mc. 102 + 103                                1,3*0,3*0,18/2*1</t>
  </si>
  <si>
    <t>434 35-1141</t>
  </si>
  <si>
    <t>Zrizeni bedneni stupen primocary</t>
  </si>
  <si>
    <t>Celkove bedneni vstupniho schodiste                    13,5*0,48</t>
  </si>
  <si>
    <t>Stupne do mc 102 + 103                                 1,3*0,48*2</t>
  </si>
  <si>
    <t>434 35-1142</t>
  </si>
  <si>
    <t>Odstran bedneni stupen primocary</t>
  </si>
  <si>
    <t>430 36-1921</t>
  </si>
  <si>
    <t>Vyztuz schodistova kce svar site</t>
  </si>
  <si>
    <t>Bude upresneno dle statickeho vypoctu                  0,1</t>
  </si>
  <si>
    <t>56</t>
  </si>
  <si>
    <t>Podkladní vrstvy komunikací a zpevnené plochy</t>
  </si>
  <si>
    <t>564 85-1111</t>
  </si>
  <si>
    <t>Podklad sterkodrt SD zhut tl 150mm</t>
  </si>
  <si>
    <t>Podklad pod zamkovou dlazbu                            15,5</t>
  </si>
  <si>
    <t>58</t>
  </si>
  <si>
    <t>Cementové betonové kryty pozem komunikací a zpevnenych ploch</t>
  </si>
  <si>
    <t>581 12-1311</t>
  </si>
  <si>
    <t>Kryt cementobeton CB III tl 150mm</t>
  </si>
  <si>
    <t>Doplneni bet. plochy po provedeni drenaze              19,5*1,1</t>
  </si>
  <si>
    <t>59</t>
  </si>
  <si>
    <t>Dlazby a predlazby pozemních komunikací a zpevnenych ploch</t>
  </si>
  <si>
    <t>596 21-1230</t>
  </si>
  <si>
    <t>Klad zamk dl tl80 skC -50m2 chodnik</t>
  </si>
  <si>
    <t>7,5+8,0</t>
  </si>
  <si>
    <t>bet dlazba zamkova</t>
  </si>
  <si>
    <t>61</t>
  </si>
  <si>
    <t>Uprava povrchu vnitrní</t>
  </si>
  <si>
    <t>612 32-5111</t>
  </si>
  <si>
    <t>VC hladka omitka ryha stena -150 mm</t>
  </si>
  <si>
    <t>ryhy odvetrani podlahy suterenu                        45,0*0,15</t>
  </si>
  <si>
    <t>612 82-1012</t>
  </si>
  <si>
    <t>Vni sanac omitka stuk vlh+zasol ru</t>
  </si>
  <si>
    <t>Mistnost cislo</t>
  </si>
  <si>
    <t>001                                                    29,2*2,7</t>
  </si>
  <si>
    <t>002                                                    39,1*2,7-0,8*1,97*9</t>
  </si>
  <si>
    <t>003                                                    16,16*2,7</t>
  </si>
  <si>
    <t>004                                                    16,38*2,7</t>
  </si>
  <si>
    <t>005                                                    24,26*2,7</t>
  </si>
  <si>
    <t>006                                                    17,32*2,7</t>
  </si>
  <si>
    <t>007                                                    12,3*2,7</t>
  </si>
  <si>
    <t>008                                                    8,14*2,7-0,6*1,97</t>
  </si>
  <si>
    <t>011                                                    12,6*2,7-0,6*1,97*2</t>
  </si>
  <si>
    <t>012                                                    33,54*2,7</t>
  </si>
  <si>
    <t>013                                                    12,8*2,7</t>
  </si>
  <si>
    <t>014                                                    11,95*2,7</t>
  </si>
  <si>
    <t>015                                                    13,35*2,7</t>
  </si>
  <si>
    <t>612 31-1141</t>
  </si>
  <si>
    <t>Vap omitka stuk 2vr vni stena ru</t>
  </si>
  <si>
    <t>009                                                    5,68*2,7-0,6*1,97</t>
  </si>
  <si>
    <t>010                                                    9,76*2,7</t>
  </si>
  <si>
    <t>611 12-0001</t>
  </si>
  <si>
    <t>sanacni tep izol omitka stropu</t>
  </si>
  <si>
    <t>Mc 012                                                 49,64</t>
  </si>
  <si>
    <t>611 32-5402</t>
  </si>
  <si>
    <t>Oprav VC omitka hruba strop do 30%</t>
  </si>
  <si>
    <t>Suteren                                                216,5-49,64</t>
  </si>
  <si>
    <t>1. NP                                                  309,82</t>
  </si>
  <si>
    <t>2. NP                                                  233,29</t>
  </si>
  <si>
    <t>612 32-5403</t>
  </si>
  <si>
    <t>Oprav VC omitka hruba stena do 50%</t>
  </si>
  <si>
    <t>101                                                    13,42*3,35-1,6*2,0*2</t>
  </si>
  <si>
    <t>102                                                    8,0*3,35</t>
  </si>
  <si>
    <t>103                                                    26,8</t>
  </si>
  <si>
    <t>104                                                    21,9*3,35</t>
  </si>
  <si>
    <t>105                                                    17,0*3,35</t>
  </si>
  <si>
    <t>106                                                    6,5*3,35</t>
  </si>
  <si>
    <t>107                                                    6,2*3,35</t>
  </si>
  <si>
    <t>108a+b                                                 14,25*3,35</t>
  </si>
  <si>
    <t>109                                                    13,65*3,35-0,8*1,97</t>
  </si>
  <si>
    <t>110                                                    13,8*3,35-0,8*1,97</t>
  </si>
  <si>
    <t>111                                                    14,44*3,35-0,8*1,97</t>
  </si>
  <si>
    <t>112                                                    46,8</t>
  </si>
  <si>
    <t>113                                                    7,16*3,35-0,8*1,97</t>
  </si>
  <si>
    <t>114                                                    20,8*3,35-0,8*1,97</t>
  </si>
  <si>
    <t>116                                                    12,25*3,35-0,8*1,97</t>
  </si>
  <si>
    <t>117                                                    11,95*3,35</t>
  </si>
  <si>
    <t>118                                                    17,25*3,35</t>
  </si>
  <si>
    <t>119                                                    38,9*3,35-0,8*1,97*13-1,7*2,9</t>
  </si>
  <si>
    <t>120                                                    22,5*3,35-1,6*1,97</t>
  </si>
  <si>
    <t>121                                                    17,3*3,35-1,6*1,97*3</t>
  </si>
  <si>
    <t>122a+b+123                                             29,8*3,35</t>
  </si>
  <si>
    <t>205                                                    22,0*3,25</t>
  </si>
  <si>
    <t>206                                                    16,95*3,25-0,7*1,97</t>
  </si>
  <si>
    <t>207                                                    11,9*3,25</t>
  </si>
  <si>
    <t>208                                                    12,0*3,25</t>
  </si>
  <si>
    <t>209                                                    11,94*3,25</t>
  </si>
  <si>
    <t>210                                                    13,4*3,25-0,8*1,97</t>
  </si>
  <si>
    <t>211                                                    13,4*3,25-0,8*1,97</t>
  </si>
  <si>
    <t>213                                                    12,3*3,25-0,8*1,97</t>
  </si>
  <si>
    <t>214                                                    12,0*3,25</t>
  </si>
  <si>
    <t>215                                                    12,0*3,25</t>
  </si>
  <si>
    <t>216                                                    11,9*3,25</t>
  </si>
  <si>
    <t>201                                                    23,4*3,25</t>
  </si>
  <si>
    <t>202                                                    22,0*3,25</t>
  </si>
  <si>
    <t>204                                                    10,2*3,25-0,8*1,97</t>
  </si>
  <si>
    <t>203                                                    42,7*3,25-0,8*1,97*15</t>
  </si>
  <si>
    <t>612 00-0001</t>
  </si>
  <si>
    <t>d+m nopove folie s mrizkou</t>
  </si>
  <si>
    <t>soc. zarizeni suterenu - mc. 008+009+010               12,7*2,8</t>
  </si>
  <si>
    <t>612 00-0002</t>
  </si>
  <si>
    <t>d+m sadrovlaknitych desek</t>
  </si>
  <si>
    <t>Soc. zarizeni suterenu - nalepeni na nopovou folii     35,56</t>
  </si>
  <si>
    <t>615 14-2012</t>
  </si>
  <si>
    <t>Potazeni vni nosnik rabic pletivo</t>
  </si>
  <si>
    <t>611 31-1131</t>
  </si>
  <si>
    <t>Vap omitka stuk 1v vni strop rov ru</t>
  </si>
  <si>
    <t>612 31-1131</t>
  </si>
  <si>
    <t>Vap omitka stuk1vr vni stena ru</t>
  </si>
  <si>
    <t>62</t>
  </si>
  <si>
    <t>Uprava povrchu vnejsí</t>
  </si>
  <si>
    <t>629 99-1011</t>
  </si>
  <si>
    <t>Zakryti otvor folie+paska</t>
  </si>
  <si>
    <t>622 13-5002</t>
  </si>
  <si>
    <t>Vyrovnani vne stena cem malta tl-10</t>
  </si>
  <si>
    <t>Omitka soklu                                           83,0</t>
  </si>
  <si>
    <t>622 00-0001</t>
  </si>
  <si>
    <t>vodotesna omitka soklova</t>
  </si>
  <si>
    <t>622 00-0002</t>
  </si>
  <si>
    <t>KZS tl. 150 mm</t>
  </si>
  <si>
    <t>Kompletni provedeni</t>
  </si>
  <si>
    <t>-pohled severni                                        16,1*7,85-2,95*1,8-1,5*1,8-1,85*1,5</t>
  </si>
  <si>
    <t>-pohled jizni                                          16,1*7,85-2,1*1,5*2-1,85*0,9-1,6*2,1-1,1*1,5</t>
  </si>
  <si>
    <t>-pohled vychodni                                       1,7*3,95+6,3*4,5+23,7*7,85-1,2*1,8*15</t>
  </si>
  <si>
    <t>-pohled zapadni                                        1,7*3,95+6,3*4,5+23,7*7,85-1,2*1,8*16-1,5*1,8*2</t>
  </si>
  <si>
    <t>622 00-0003</t>
  </si>
  <si>
    <t>KZS tl. 30 mm</t>
  </si>
  <si>
    <t>Spalety                                                232,5*0,5</t>
  </si>
  <si>
    <t>622 00-0004</t>
  </si>
  <si>
    <t>probarvena omitka zrno 1,5mm</t>
  </si>
  <si>
    <t>barevnost dle projektu</t>
  </si>
  <si>
    <t>Zatepleni                                              598,87+116,25</t>
  </si>
  <si>
    <t>Rimsa                                                  82,5*0,8</t>
  </si>
  <si>
    <t>Komin                                                  (0,47+0,78)*2*2,4</t>
  </si>
  <si>
    <t>zidka u vstupu                                         5,58</t>
  </si>
  <si>
    <t>622 32-1141</t>
  </si>
  <si>
    <t>VC omitka stukova 2vr vne stena ru</t>
  </si>
  <si>
    <t>Zidka u vstupu                                         4,65*1,2</t>
  </si>
  <si>
    <t>629 99-5101</t>
  </si>
  <si>
    <t>Ocisteni vne povrch omyti tlak voda</t>
  </si>
  <si>
    <t>622 00-0005</t>
  </si>
  <si>
    <t>oprava rimsy pod okapem</t>
  </si>
  <si>
    <t>63</t>
  </si>
  <si>
    <t>Podlahy a podlahové konstrukce</t>
  </si>
  <si>
    <t>631 31-1114</t>
  </si>
  <si>
    <t>Mazanina -8cm C16/20</t>
  </si>
  <si>
    <t>Kryci vrstva provetravaneho systemu vc. zaliti noh     216,5*0,06*1,25</t>
  </si>
  <si>
    <t>631 31-9011</t>
  </si>
  <si>
    <t>Pripl mazanina -8 prehlazeni</t>
  </si>
  <si>
    <t>631 36-1921</t>
  </si>
  <si>
    <t>Vyztuz mazanina svar site</t>
  </si>
  <si>
    <t>Nad provetravanou vrstvou podlahy suterenu</t>
  </si>
  <si>
    <t>tonaz bude upresnena dle statiky                       1,6</t>
  </si>
  <si>
    <t>637 21-1122</t>
  </si>
  <si>
    <t>Okap chod beton dlazd tl 6cm pisek</t>
  </si>
  <si>
    <t>0,5*58,0</t>
  </si>
  <si>
    <t>632 45-1415</t>
  </si>
  <si>
    <t>Poter piskocem -1cm C20 bezny</t>
  </si>
  <si>
    <t>Obnova poteru 1. NP                                    3,47+3,46</t>
  </si>
  <si>
    <t>632 45-1445</t>
  </si>
  <si>
    <t>Poter piskocem -4cm C20 bezny</t>
  </si>
  <si>
    <t>Vyrovnani podkladu - skladba S4                        12,1*6,5</t>
  </si>
  <si>
    <t>631 31-1124</t>
  </si>
  <si>
    <t>Mazanina -12cm C16/20</t>
  </si>
  <si>
    <t>Podkladni deska pod vstupni schodiste                  2,1*3,05*0,12*1,05</t>
  </si>
  <si>
    <t>632 45-1023</t>
  </si>
  <si>
    <t>Vyrov poter tl -4cm MC15 pas</t>
  </si>
  <si>
    <t>Parapety, zidka u vstupu apod.                         15,8</t>
  </si>
  <si>
    <t>631 31-1131</t>
  </si>
  <si>
    <t>Doplneni mazaniny B 1m2 tl&gt;8cm</t>
  </si>
  <si>
    <t>Podlaha mc. 102 + 103                                  1,3*1,1*0,1*2*2</t>
  </si>
  <si>
    <t>632 45-1024</t>
  </si>
  <si>
    <t>Vyrov poter tl -5cm MC15 pas</t>
  </si>
  <si>
    <t>Vyrovnani pod preklady                                 2,5</t>
  </si>
  <si>
    <t>64</t>
  </si>
  <si>
    <t>Vyplne otvoru</t>
  </si>
  <si>
    <t>642 94-4121</t>
  </si>
  <si>
    <t>Osaz dver zarubne ocel dodat 2,5m2</t>
  </si>
  <si>
    <t>mtz zarubne do pricky zdene i sdk</t>
  </si>
  <si>
    <t>Ozn D1                                                 9</t>
  </si>
  <si>
    <t>Ozn D2                                                 3</t>
  </si>
  <si>
    <t>Ozn D3                                                 28</t>
  </si>
  <si>
    <t>Ozn D8                                                 3</t>
  </si>
  <si>
    <t>Ozn D9                                                 5</t>
  </si>
  <si>
    <t>Ozn D11                                                1</t>
  </si>
  <si>
    <t>Ozn D13                                                5</t>
  </si>
  <si>
    <t>ocel zaruben 90/197 - ozn D1</t>
  </si>
  <si>
    <t>ks</t>
  </si>
  <si>
    <t>1/2</t>
  </si>
  <si>
    <t>ocel zaruben 60/197 - ozn D2</t>
  </si>
  <si>
    <t>1/3</t>
  </si>
  <si>
    <t>ocel zaruben - ozn D3</t>
  </si>
  <si>
    <t>1/4</t>
  </si>
  <si>
    <t>ocel zaruben 70/197 - ozn D8</t>
  </si>
  <si>
    <t>1/5</t>
  </si>
  <si>
    <t>ocel zaruben 60/197 - ozn D9</t>
  </si>
  <si>
    <t>1/6</t>
  </si>
  <si>
    <t>ocel zaruben 80/197 - ozn D11</t>
  </si>
  <si>
    <t>1/7</t>
  </si>
  <si>
    <t>ocel zaruben 70/197 - ozn D13</t>
  </si>
  <si>
    <t>642 94-5111</t>
  </si>
  <si>
    <t>Osaz pozar zaruben 1kr dvere -2,5m2</t>
  </si>
  <si>
    <t>Ozn D4                                                 4,0</t>
  </si>
  <si>
    <t>Ozn D6                                                 2,0</t>
  </si>
  <si>
    <t>Ozn D10                                                1,0</t>
  </si>
  <si>
    <t>ocel. zaruben 90/197 PO - ozn D4</t>
  </si>
  <si>
    <t>2/2</t>
  </si>
  <si>
    <t>oc. zaruben 80/197 - ozn D6</t>
  </si>
  <si>
    <t>2/3</t>
  </si>
  <si>
    <t>ocel zaruben 80/197 - ozn D10</t>
  </si>
  <si>
    <t>642 94-2331</t>
  </si>
  <si>
    <t>Osazeni dver zarubne kov -10m2 MC</t>
  </si>
  <si>
    <t>Osazeni dveri ozn D7 a+b                               3,0</t>
  </si>
  <si>
    <t>642 94-2111</t>
  </si>
  <si>
    <t>Osazeni dver zarubne kov -2,5m2 MC</t>
  </si>
  <si>
    <t>Ozn D12                                                1,0</t>
  </si>
  <si>
    <t>700</t>
  </si>
  <si>
    <t>Prace PSV bez rozliseni</t>
  </si>
  <si>
    <t>700 00-0001</t>
  </si>
  <si>
    <t>d+m polepu dveri</t>
  </si>
  <si>
    <t>700 00-0002</t>
  </si>
  <si>
    <t>zvyraneni schod. stupnu</t>
  </si>
  <si>
    <t>Prvni a posledni stupen - nater nebo polep</t>
  </si>
  <si>
    <t>- vnitrni i vnejsi stupne                              48,6</t>
  </si>
  <si>
    <t>711</t>
  </si>
  <si>
    <t>Izolace proti vode a vlhkosti</t>
  </si>
  <si>
    <t>998 71-1103</t>
  </si>
  <si>
    <t>Presun t izolace voda objekt v -60m</t>
  </si>
  <si>
    <t>711 11-0001</t>
  </si>
  <si>
    <t>mtz tvarovek provetravaneho systemu</t>
  </si>
  <si>
    <t>Suteren                                                216,5</t>
  </si>
  <si>
    <t>tvarovky provetrav. systemu v.90 mm</t>
  </si>
  <si>
    <t>711 11-0002</t>
  </si>
  <si>
    <t>sterkova hydroizolace svisle</t>
  </si>
  <si>
    <t>Zaklady                                                92,1*2,1</t>
  </si>
  <si>
    <t>711 11-0003</t>
  </si>
  <si>
    <t>d+m nopove folie svisle</t>
  </si>
  <si>
    <t>92,1*2,6</t>
  </si>
  <si>
    <t>712</t>
  </si>
  <si>
    <t>Povlakové krytiny</t>
  </si>
  <si>
    <t>998 71-2103</t>
  </si>
  <si>
    <t>Presun t povl krytina objekt v -24m</t>
  </si>
  <si>
    <t>712 00-0001</t>
  </si>
  <si>
    <t>kotveni stresni folie mechanicky</t>
  </si>
  <si>
    <t>Vc. vytazeni na atiku a stenu                          12,7*6,4+28,1*0,4</t>
  </si>
  <si>
    <t>folie mekcene PVC 1,5 mm</t>
  </si>
  <si>
    <t>712 31-1101</t>
  </si>
  <si>
    <t>Izolace strech -10?studena asf lak</t>
  </si>
  <si>
    <t>Penetrace podkladu - skladba S4                        92,5</t>
  </si>
  <si>
    <t>712 34-1659</t>
  </si>
  <si>
    <t>Izol strech -10? pasy NAIP bodove</t>
  </si>
  <si>
    <t>Skladba S4 -                                           12,1*6,5</t>
  </si>
  <si>
    <t>4/1</t>
  </si>
  <si>
    <t>asf pas - parotesna zabrana</t>
  </si>
  <si>
    <t>713</t>
  </si>
  <si>
    <t>Izolace tepelné</t>
  </si>
  <si>
    <t>998 71-3103</t>
  </si>
  <si>
    <t>Presun t tep izolace objekt v -24m</t>
  </si>
  <si>
    <t>713 41-1111</t>
  </si>
  <si>
    <t>Izol tep potrubi pas bez upr drat1x</t>
  </si>
  <si>
    <t>Izolace svetlovodu                                     3,6*2*3,14*0,2*2</t>
  </si>
  <si>
    <t>TI svetlovodu</t>
  </si>
  <si>
    <t>713 13-1145</t>
  </si>
  <si>
    <t>Izol tep sten a zakl lepenim bodove</t>
  </si>
  <si>
    <t>Vc. casti na terenem                                   54,8*2,3</t>
  </si>
  <si>
    <t>3/1</t>
  </si>
  <si>
    <t>TI zakladu tl. 100 mm</t>
  </si>
  <si>
    <t>713 11-1131</t>
  </si>
  <si>
    <t>Izolace tep stropu zebro dratem</t>
  </si>
  <si>
    <t>Skladba S1 + S2                                        7,2*19,0+80,0</t>
  </si>
  <si>
    <t>TI tl. 240 mm - 0,033Wm/1K/1</t>
  </si>
  <si>
    <t>713 11-1125</t>
  </si>
  <si>
    <t>Izolace tep stropu rovne lepenim</t>
  </si>
  <si>
    <t>Skladba S4                                             78,2</t>
  </si>
  <si>
    <t>5/1</t>
  </si>
  <si>
    <t>TI tl. 240mm EPS-spadove kliny</t>
  </si>
  <si>
    <t>713 11-1123</t>
  </si>
  <si>
    <t>Izolace tep stropu rovne na trny</t>
  </si>
  <si>
    <t>Skladba S4 - penove sklo                               12,1*0,5</t>
  </si>
  <si>
    <t>6/1</t>
  </si>
  <si>
    <t>penove sklo v. 120 mm</t>
  </si>
  <si>
    <t>713 11-0813</t>
  </si>
  <si>
    <t>Odstran strop volne vlakna 100mm-</t>
  </si>
  <si>
    <t>Plocha strecha - predpoklad                            12,55*6,3</t>
  </si>
  <si>
    <t>979 01-1111</t>
  </si>
  <si>
    <t>svis doprava suti prve podlazi</t>
  </si>
  <si>
    <t>odvoz suti na skladku ZKD 1 km</t>
  </si>
  <si>
    <t>979 08-2111</t>
  </si>
  <si>
    <t>vnitrostav doprava suti do 10 m</t>
  </si>
  <si>
    <t>979 08-2121</t>
  </si>
  <si>
    <t>vnitrostav doprava suti ZKD 5 m</t>
  </si>
  <si>
    <t>poplatek za ulozeni suti na skladce</t>
  </si>
  <si>
    <t>713 13-1121</t>
  </si>
  <si>
    <t>Izolace tep sten prichyt draty</t>
  </si>
  <si>
    <t>Skladba D1                                             117,9*3</t>
  </si>
  <si>
    <t>Sikmy podhled+svisla cast mezi vikyri                  128,7*3</t>
  </si>
  <si>
    <t>14/1</t>
  </si>
  <si>
    <t>min.vata 80mm 0,033Wm/1K/1</t>
  </si>
  <si>
    <t>14/2</t>
  </si>
  <si>
    <t>min.izol tl. 160 mm-0,033Wm/1K/1</t>
  </si>
  <si>
    <t>14/3</t>
  </si>
  <si>
    <t>min.izol tl. 100mm-0,033 Wm/1K/1</t>
  </si>
  <si>
    <t>d+m pojistne hydroizol. folie</t>
  </si>
  <si>
    <t>118,0+128,7</t>
  </si>
  <si>
    <t>713 11-1111</t>
  </si>
  <si>
    <t>Izolace tep stropu vrchem volne</t>
  </si>
  <si>
    <t>Zatepleni nad vstupem                                  1,5*8,8</t>
  </si>
  <si>
    <t>16/1</t>
  </si>
  <si>
    <t>713 41-1112</t>
  </si>
  <si>
    <t>Izol tep potrubi pas bez upr drat2x</t>
  </si>
  <si>
    <t>Odvetravaci potrubi suterenu                           55,5*3,14*0,1*2</t>
  </si>
  <si>
    <t>17/1</t>
  </si>
  <si>
    <t>tep izol s folii</t>
  </si>
  <si>
    <t>72</t>
  </si>
  <si>
    <t>Zdravotne-technické instalace budov</t>
  </si>
  <si>
    <t>720 00-0001</t>
  </si>
  <si>
    <t>zdravotne technicka instalace</t>
  </si>
  <si>
    <t>721</t>
  </si>
  <si>
    <t>ZTI - kanalizace</t>
  </si>
  <si>
    <t>998 72-1103</t>
  </si>
  <si>
    <t>Presun t kanalizace objekt v -24m</t>
  </si>
  <si>
    <t>721 17-4063</t>
  </si>
  <si>
    <t>Kanal potrubi PP vetraci HT DN 110</t>
  </si>
  <si>
    <t>Odvetrani podlahy suterenu vc. vsech tvarovek          3,7*15</t>
  </si>
  <si>
    <t>73</t>
  </si>
  <si>
    <t>Ustrední vytápení</t>
  </si>
  <si>
    <t>730 00-0001</t>
  </si>
  <si>
    <t>Ustredni vytapeni</t>
  </si>
  <si>
    <t>761</t>
  </si>
  <si>
    <t>Konstrukce sklobetonové</t>
  </si>
  <si>
    <t>998 76-1103</t>
  </si>
  <si>
    <t>Presun t sklobeton objekt v -24m</t>
  </si>
  <si>
    <t>761 61-4111</t>
  </si>
  <si>
    <t>Sklobet okno 1910 cira lesk mrizka</t>
  </si>
  <si>
    <t>2. NP chodba - tvar bude upresnen                      2,15*0,4</t>
  </si>
  <si>
    <t>762</t>
  </si>
  <si>
    <t>Konstrukce tesarské</t>
  </si>
  <si>
    <t>998 76-2103</t>
  </si>
  <si>
    <t>Presun t tesarske kce objekt v -24m</t>
  </si>
  <si>
    <t>762 08-5112</t>
  </si>
  <si>
    <t>Mtz svornik dl -30cm</t>
  </si>
  <si>
    <t>Zesileni vaznic krovu                                  91,0</t>
  </si>
  <si>
    <t>ocel.svornik dl.250 mm - ozn ZV 5</t>
  </si>
  <si>
    <t>762 33-3131</t>
  </si>
  <si>
    <t>Mtz krov nepr rezivo hran -120cm2</t>
  </si>
  <si>
    <t>Late 50/80                                             20,0</t>
  </si>
  <si>
    <t>Late 100/20                                            10,0</t>
  </si>
  <si>
    <t>605 00000-03</t>
  </si>
  <si>
    <t>rezivo hranene SM - late</t>
  </si>
  <si>
    <t>M3</t>
  </si>
  <si>
    <t>762 39-5000</t>
  </si>
  <si>
    <t>Spojovaci prostredky mtz strecha</t>
  </si>
  <si>
    <t>5,7+12,1</t>
  </si>
  <si>
    <t>762 33-3132</t>
  </si>
  <si>
    <t>Mtz krov nepr rezivo hran -224cm2</t>
  </si>
  <si>
    <t>DT 2                                                   200,0</t>
  </si>
  <si>
    <t>deska miner.vlny tl. 240 mm</t>
  </si>
  <si>
    <t xml:space="preserve">Mtz kovovych siti s ramem                              0,95*0,5*16 </t>
  </si>
  <si>
    <t>1. NP + 2. NP                                                  61,40+47,52</t>
  </si>
  <si>
    <t>Mtz nosne k-ce podhledu                                61,40+47,52</t>
  </si>
  <si>
    <t>Pod zamkovou dlazbu                                         15,5</t>
  </si>
  <si>
    <t>722</t>
  </si>
  <si>
    <t>Vodovodní přípojka</t>
  </si>
  <si>
    <t>722 00-0001</t>
  </si>
  <si>
    <t>722 Celkem</t>
  </si>
  <si>
    <t>Vodovodní přípojka - viz samostatný rozpočet</t>
  </si>
  <si>
    <t>Ozn Z9 - kompletni provedeni vc. kotveni do steny      1,8*3,0*2,0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</si>
</sst>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  <numFmt numFmtId="167" formatCode="0.0"/>
  </numFmts>
  <fonts count="54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trike/>
      <sz val="10"/>
      <name val="Arial CE"/>
      <family val="2"/>
    </font>
    <font>
      <strike/>
      <sz val="10"/>
      <name val="Arial CE"/>
      <family val="2"/>
    </font>
    <font>
      <b/>
      <strike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5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6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0" fontId="47" fillId="0" borderId="0" applyNumberFormat="0" applyFill="0" applyBorder="0" applyAlignment="0" applyProtection="0"/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50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51" fillId="27" borderId="13" applyNumberFormat="0" applyAlignment="0" applyProtection="0"/>
    <xf numFmtId="0" fontId="52" fillId="27" borderId="14" applyNumberFormat="0" applyAlignment="0" applyProtection="0"/>
    <xf numFmtId="0" fontId="5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</cellStyleXfs>
  <cellXfs count="305">
    <xf numFmtId="0" fontId="0" fillId="0" borderId="0" xfId="0" applyAlignment="1">
      <alignment/>
    </xf>
    <xf numFmtId="4" fontId="0" fillId="0" borderId="12" xfId="70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8" applyFont="1" applyBorder="1" applyProtection="1">
      <alignment horizontal="center"/>
      <protection locked="0"/>
    </xf>
    <xf numFmtId="0" fontId="0" fillId="0" borderId="0" xfId="69" applyFont="1" applyProtection="1">
      <alignment/>
      <protection locked="0"/>
    </xf>
    <xf numFmtId="164" fontId="0" fillId="0" borderId="12" xfId="71">
      <alignment/>
      <protection/>
    </xf>
    <xf numFmtId="0" fontId="0" fillId="0" borderId="29" xfId="68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70" applyBorder="1">
      <alignment/>
    </xf>
    <xf numFmtId="4" fontId="0" fillId="0" borderId="34" xfId="70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1" applyBorder="1">
      <alignment horizontal="left" vertical="center"/>
      <protection/>
    </xf>
    <xf numFmtId="0" fontId="10" fillId="0" borderId="41" xfId="61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1" applyBorder="1" applyAlignment="1">
      <alignment horizontal="left" vertical="center"/>
      <protection/>
    </xf>
    <xf numFmtId="0" fontId="10" fillId="0" borderId="37" xfId="61" applyBorder="1" applyAlignment="1">
      <alignment horizontal="left" vertical="center"/>
      <protection/>
    </xf>
    <xf numFmtId="0" fontId="10" fillId="0" borderId="38" xfId="61" applyBorder="1" applyAlignment="1">
      <alignment horizontal="left" vertical="center"/>
      <protection/>
    </xf>
    <xf numFmtId="0" fontId="10" fillId="0" borderId="39" xfId="61" applyBorder="1" applyAlignment="1">
      <alignment horizontal="left" vertical="center"/>
      <protection/>
    </xf>
    <xf numFmtId="0" fontId="10" fillId="0" borderId="22" xfId="61" applyBorder="1" applyAlignment="1">
      <alignment horizontal="left" vertical="center"/>
      <protection/>
    </xf>
    <xf numFmtId="0" fontId="10" fillId="0" borderId="20" xfId="61" applyBorder="1" applyAlignment="1">
      <alignment horizontal="left" vertical="center"/>
      <protection/>
    </xf>
    <xf numFmtId="0" fontId="10" fillId="0" borderId="3" xfId="61" applyBorder="1">
      <alignment horizontal="left" vertical="center"/>
      <protection/>
    </xf>
    <xf numFmtId="0" fontId="10" fillId="0" borderId="46" xfId="61" applyBorder="1">
      <alignment horizontal="left" vertical="center"/>
      <protection/>
    </xf>
    <xf numFmtId="0" fontId="10" fillId="0" borderId="47" xfId="61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0" fontId="10" fillId="0" borderId="35" xfId="61" applyFont="1" applyBorder="1">
      <alignment horizontal="left" vertical="center"/>
      <protection/>
    </xf>
    <xf numFmtId="49" fontId="2" fillId="0" borderId="0" xfId="37" applyProtection="1">
      <alignment horizontal="center"/>
      <protection/>
    </xf>
    <xf numFmtId="49" fontId="2" fillId="0" borderId="0" xfId="57">
      <alignment/>
    </xf>
    <xf numFmtId="0" fontId="4" fillId="0" borderId="0" xfId="81">
      <alignment horizontal="center"/>
      <protection/>
    </xf>
    <xf numFmtId="0" fontId="4" fillId="0" borderId="0" xfId="80">
      <alignment/>
      <protection/>
    </xf>
    <xf numFmtId="0" fontId="0" fillId="0" borderId="0" xfId="58" applyBorder="1" applyProtection="1">
      <alignment horizontal="left"/>
      <protection/>
    </xf>
    <xf numFmtId="49" fontId="0" fillId="0" borderId="0" xfId="50" applyBorder="1">
      <alignment horizontal="left"/>
    </xf>
    <xf numFmtId="164" fontId="0" fillId="0" borderId="0" xfId="51">
      <alignment/>
    </xf>
    <xf numFmtId="164" fontId="0" fillId="0" borderId="0" xfId="43">
      <alignment/>
    </xf>
    <xf numFmtId="164" fontId="0" fillId="20" borderId="0" xfId="44">
      <alignment/>
      <protection/>
    </xf>
    <xf numFmtId="0" fontId="9" fillId="20" borderId="0" xfId="78">
      <alignment horizontal="right"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2">
      <alignment horizontal="center"/>
    </xf>
    <xf numFmtId="49" fontId="0" fillId="0" borderId="0" xfId="38" applyBorder="1">
      <alignment horizontal="left"/>
    </xf>
    <xf numFmtId="0" fontId="0" fillId="0" borderId="0" xfId="82">
      <alignment/>
      <protection/>
    </xf>
    <xf numFmtId="0" fontId="4" fillId="0" borderId="0" xfId="59">
      <alignment horizontal="left"/>
    </xf>
    <xf numFmtId="164" fontId="4" fillId="20" borderId="0" xfId="73">
      <alignment/>
      <protection/>
    </xf>
    <xf numFmtId="4" fontId="4" fillId="20" borderId="0" xfId="74">
      <alignment/>
      <protection/>
    </xf>
    <xf numFmtId="0" fontId="0" fillId="0" borderId="11" xfId="68" applyProtection="1">
      <alignment horizontal="center"/>
      <protection locked="0"/>
    </xf>
    <xf numFmtId="0" fontId="0" fillId="0" borderId="0" xfId="69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2" quotePrefix="1">
      <alignment horizontal="center"/>
    </xf>
    <xf numFmtId="49" fontId="3" fillId="0" borderId="0" xfId="39">
      <alignment/>
    </xf>
    <xf numFmtId="0" fontId="14" fillId="0" borderId="0" xfId="81" applyFont="1">
      <alignment horizontal="center"/>
      <protection/>
    </xf>
    <xf numFmtId="0" fontId="14" fillId="0" borderId="0" xfId="80" applyFont="1">
      <alignment/>
      <protection/>
    </xf>
    <xf numFmtId="0" fontId="15" fillId="0" borderId="0" xfId="58" applyFont="1" applyBorder="1" applyProtection="1">
      <alignment horizontal="left"/>
      <protection/>
    </xf>
    <xf numFmtId="49" fontId="15" fillId="0" borderId="0" xfId="50" applyFont="1" applyBorder="1">
      <alignment horizontal="left"/>
    </xf>
    <xf numFmtId="164" fontId="15" fillId="0" borderId="0" xfId="51" applyFont="1">
      <alignment/>
    </xf>
    <xf numFmtId="164" fontId="15" fillId="0" borderId="0" xfId="43" applyFont="1">
      <alignment/>
    </xf>
    <xf numFmtId="164" fontId="15" fillId="20" borderId="0" xfId="44" applyFont="1">
      <alignment/>
      <protection/>
    </xf>
    <xf numFmtId="0" fontId="15" fillId="0" borderId="0" xfId="82" applyFont="1">
      <alignment/>
      <protection/>
    </xf>
    <xf numFmtId="49" fontId="16" fillId="0" borderId="0" xfId="57" applyFont="1">
      <alignment/>
    </xf>
    <xf numFmtId="164" fontId="15" fillId="35" borderId="0" xfId="44" applyFont="1" applyFill="1">
      <alignment/>
      <protection/>
    </xf>
    <xf numFmtId="164" fontId="0" fillId="35" borderId="0" xfId="44" applyFill="1">
      <alignment/>
      <protection/>
    </xf>
    <xf numFmtId="4" fontId="15" fillId="35" borderId="0" xfId="35" applyFont="1" applyFill="1">
      <alignment/>
      <protection/>
    </xf>
    <xf numFmtId="4" fontId="0" fillId="35" borderId="0" xfId="35" applyFill="1">
      <alignment/>
      <protection/>
    </xf>
    <xf numFmtId="0" fontId="15" fillId="0" borderId="0" xfId="0" applyFont="1" applyAlignment="1">
      <alignment/>
    </xf>
    <xf numFmtId="49" fontId="16" fillId="0" borderId="0" xfId="37" applyFont="1" applyProtection="1">
      <alignment horizontal="center"/>
      <protection/>
    </xf>
    <xf numFmtId="49" fontId="15" fillId="0" borderId="0" xfId="62" applyFont="1">
      <alignment horizontal="center"/>
    </xf>
    <xf numFmtId="49" fontId="15" fillId="0" borderId="0" xfId="38" applyFont="1" applyBorder="1">
      <alignment horizontal="left"/>
    </xf>
    <xf numFmtId="0" fontId="14" fillId="0" borderId="0" xfId="59" applyFont="1">
      <alignment horizontal="left"/>
    </xf>
    <xf numFmtId="164" fontId="14" fillId="20" borderId="0" xfId="73" applyFont="1">
      <alignment/>
      <protection/>
    </xf>
    <xf numFmtId="4" fontId="4" fillId="35" borderId="0" xfId="74" applyFill="1">
      <alignment/>
      <protection/>
    </xf>
    <xf numFmtId="0" fontId="15" fillId="0" borderId="11" xfId="68" applyFont="1" applyProtection="1">
      <alignment horizontal="center"/>
      <protection locked="0"/>
    </xf>
    <xf numFmtId="0" fontId="15" fillId="0" borderId="0" xfId="69" applyFont="1" applyProtection="1">
      <alignment/>
      <protection locked="0"/>
    </xf>
    <xf numFmtId="4" fontId="15" fillId="0" borderId="11" xfId="34" applyFont="1" applyBorder="1" applyProtection="1">
      <alignment/>
      <protection locked="0"/>
    </xf>
    <xf numFmtId="4" fontId="15" fillId="0" borderId="12" xfId="70" applyFont="1" applyProtection="1">
      <alignment/>
      <protection locked="0"/>
    </xf>
    <xf numFmtId="164" fontId="15" fillId="35" borderId="12" xfId="71" applyFont="1" applyFill="1">
      <alignment/>
      <protection/>
    </xf>
    <xf numFmtId="0" fontId="0" fillId="36" borderId="0" xfId="58" applyFill="1" applyBorder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82" applyFill="1">
      <alignment/>
      <protection/>
    </xf>
    <xf numFmtId="164" fontId="0" fillId="0" borderId="0" xfId="51" applyFill="1">
      <alignment/>
    </xf>
    <xf numFmtId="164" fontId="0" fillId="0" borderId="0" xfId="44" applyFill="1">
      <alignment/>
      <protection/>
    </xf>
    <xf numFmtId="0" fontId="4" fillId="0" borderId="0" xfId="81" applyFill="1">
      <alignment horizontal="center"/>
      <protection/>
    </xf>
    <xf numFmtId="0" fontId="4" fillId="0" borderId="0" xfId="80" applyFill="1">
      <alignment/>
      <protection/>
    </xf>
    <xf numFmtId="0" fontId="0" fillId="0" borderId="0" xfId="58" applyFill="1" applyBorder="1" applyProtection="1">
      <alignment horizontal="left"/>
      <protection/>
    </xf>
    <xf numFmtId="49" fontId="0" fillId="0" borderId="0" xfId="50" applyFill="1" applyBorder="1">
      <alignment horizontal="left"/>
    </xf>
    <xf numFmtId="164" fontId="0" fillId="0" borderId="0" xfId="43" applyFill="1">
      <alignment/>
    </xf>
    <xf numFmtId="49" fontId="0" fillId="0" borderId="0" xfId="62" applyFill="1" quotePrefix="1">
      <alignment horizontal="center"/>
    </xf>
    <xf numFmtId="49" fontId="3" fillId="0" borderId="0" xfId="39" applyFill="1">
      <alignment/>
    </xf>
    <xf numFmtId="164" fontId="0" fillId="36" borderId="0" xfId="51" applyFill="1">
      <alignment/>
    </xf>
    <xf numFmtId="49" fontId="0" fillId="0" borderId="0" xfId="62" applyFill="1">
      <alignment horizontal="center"/>
    </xf>
    <xf numFmtId="49" fontId="0" fillId="0" borderId="0" xfId="38" applyFill="1" applyBorder="1">
      <alignment horizontal="left"/>
    </xf>
    <xf numFmtId="164" fontId="0" fillId="37" borderId="0" xfId="44" applyFill="1">
      <alignment/>
      <protection/>
    </xf>
    <xf numFmtId="164" fontId="0" fillId="20" borderId="0" xfId="44" applyAlignment="1">
      <alignment horizontal="right"/>
      <protection/>
    </xf>
    <xf numFmtId="0" fontId="0" fillId="36" borderId="0" xfId="0" applyFill="1" applyAlignment="1">
      <alignment/>
    </xf>
    <xf numFmtId="49" fontId="2" fillId="36" borderId="0" xfId="37" applyFill="1" applyProtection="1">
      <alignment horizontal="center"/>
      <protection/>
    </xf>
    <xf numFmtId="49" fontId="2" fillId="36" borderId="0" xfId="57" applyFill="1">
      <alignment/>
    </xf>
    <xf numFmtId="164" fontId="4" fillId="36" borderId="0" xfId="73" applyFill="1">
      <alignment/>
      <protection/>
    </xf>
    <xf numFmtId="0" fontId="0" fillId="36" borderId="0" xfId="0" applyFill="1" applyAlignment="1">
      <alignment horizontal="center"/>
    </xf>
    <xf numFmtId="0" fontId="4" fillId="36" borderId="0" xfId="59" applyFill="1">
      <alignment horizontal="left"/>
    </xf>
    <xf numFmtId="49" fontId="0" fillId="36" borderId="0" xfId="38" applyFill="1" applyBorder="1">
      <alignment horizontal="left"/>
    </xf>
    <xf numFmtId="166" fontId="0" fillId="36" borderId="0" xfId="0" applyNumberFormat="1" applyFill="1" applyAlignment="1">
      <alignment/>
    </xf>
    <xf numFmtId="0" fontId="0" fillId="36" borderId="0" xfId="59" applyFont="1" applyFill="1">
      <alignment horizontal="left"/>
    </xf>
    <xf numFmtId="164" fontId="0" fillId="36" borderId="0" xfId="73" applyFont="1" applyFill="1">
      <alignment/>
      <protection/>
    </xf>
    <xf numFmtId="0" fontId="0" fillId="0" borderId="0" xfId="0" applyFill="1" applyAlignment="1">
      <alignment horizontal="center"/>
    </xf>
    <xf numFmtId="0" fontId="4" fillId="0" borderId="0" xfId="59" applyFill="1">
      <alignment horizontal="left"/>
    </xf>
    <xf numFmtId="164" fontId="4" fillId="0" borderId="0" xfId="73" applyFill="1">
      <alignment/>
      <protection/>
    </xf>
    <xf numFmtId="0" fontId="0" fillId="36" borderId="11" xfId="68" applyFill="1" applyProtection="1">
      <alignment horizontal="center"/>
      <protection locked="0"/>
    </xf>
    <xf numFmtId="0" fontId="0" fillId="36" borderId="0" xfId="69" applyFill="1" applyProtection="1">
      <alignment/>
      <protection locked="0"/>
    </xf>
    <xf numFmtId="4" fontId="0" fillId="36" borderId="11" xfId="34" applyFill="1" applyBorder="1" applyProtection="1">
      <alignment/>
      <protection locked="0"/>
    </xf>
    <xf numFmtId="4" fontId="0" fillId="36" borderId="12" xfId="70" applyFill="1" applyProtection="1">
      <alignment/>
      <protection locked="0"/>
    </xf>
    <xf numFmtId="164" fontId="0" fillId="36" borderId="12" xfId="71" applyFill="1">
      <alignment/>
      <protection/>
    </xf>
    <xf numFmtId="164" fontId="0" fillId="0" borderId="11" xfId="71" applyBorder="1">
      <alignment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50" xfId="77" applyNumberFormat="1" applyBorder="1">
      <alignment horizontal="left" vertical="center"/>
      <protection/>
    </xf>
    <xf numFmtId="0" fontId="4" fillId="0" borderId="51" xfId="77" applyNumberFormat="1" applyBorder="1">
      <alignment horizontal="left" vertical="center"/>
      <protection/>
    </xf>
    <xf numFmtId="0" fontId="4" fillId="0" borderId="37" xfId="77" applyNumberFormat="1" applyBorder="1">
      <alignment horizontal="left" vertical="center"/>
      <protection/>
    </xf>
    <xf numFmtId="0" fontId="10" fillId="0" borderId="50" xfId="61" applyBorder="1">
      <alignment horizontal="left" vertical="center"/>
      <protection/>
    </xf>
    <xf numFmtId="0" fontId="10" fillId="0" borderId="51" xfId="61" applyBorder="1">
      <alignment horizontal="left" vertical="center"/>
      <protection/>
    </xf>
    <xf numFmtId="0" fontId="10" fillId="0" borderId="37" xfId="61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35" xfId="77" applyNumberFormat="1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7" fillId="0" borderId="5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4" fillId="0" borderId="56" xfId="77" applyNumberFormat="1" applyFont="1" applyBorder="1">
      <alignment horizontal="left" vertical="center"/>
      <protection/>
    </xf>
    <xf numFmtId="0" fontId="4" fillId="0" borderId="19" xfId="77" applyNumberFormat="1" applyBorder="1">
      <alignment horizontal="left" vertical="center"/>
      <protection/>
    </xf>
    <xf numFmtId="0" fontId="4" fillId="0" borderId="21" xfId="77" applyNumberFormat="1" applyBorder="1">
      <alignment horizontal="left" vertical="center"/>
      <protection/>
    </xf>
    <xf numFmtId="0" fontId="4" fillId="0" borderId="50" xfId="77" applyNumberFormat="1" applyFont="1" applyBorder="1">
      <alignment horizontal="left" vertical="center"/>
      <protection/>
    </xf>
    <xf numFmtId="0" fontId="4" fillId="0" borderId="54" xfId="77" applyNumberFormat="1" applyBorder="1">
      <alignment horizontal="left" vertical="center"/>
      <protection/>
    </xf>
    <xf numFmtId="0" fontId="12" fillId="20" borderId="57" xfId="0" applyFont="1" applyFill="1" applyBorder="1" applyAlignment="1" applyProtection="1">
      <alignment horizontal="center" vertical="center"/>
      <protection locked="0"/>
    </xf>
    <xf numFmtId="0" fontId="12" fillId="20" borderId="58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7" xfId="0" applyFont="1" applyFill="1" applyBorder="1" applyAlignment="1">
      <alignment horizontal="center" vertical="center"/>
    </xf>
    <xf numFmtId="0" fontId="13" fillId="20" borderId="58" xfId="0" applyFont="1" applyFill="1" applyBorder="1" applyAlignment="1">
      <alignment horizontal="center" vertical="center"/>
    </xf>
    <xf numFmtId="0" fontId="13" fillId="20" borderId="59" xfId="0" applyFont="1" applyFill="1" applyBorder="1" applyAlignment="1">
      <alignment horizontal="center" vertical="center"/>
    </xf>
    <xf numFmtId="0" fontId="4" fillId="0" borderId="52" xfId="77" applyNumberFormat="1" applyBorder="1">
      <alignment horizontal="left" vertical="center"/>
      <protection/>
    </xf>
    <xf numFmtId="0" fontId="4" fillId="0" borderId="26" xfId="77" applyNumberFormat="1" applyBorder="1">
      <alignment horizontal="left" vertical="center"/>
      <protection/>
    </xf>
    <xf numFmtId="0" fontId="0" fillId="0" borderId="63" xfId="0" applyBorder="1" applyAlignment="1">
      <alignment/>
    </xf>
    <xf numFmtId="0" fontId="0" fillId="0" borderId="51" xfId="0" applyBorder="1" applyAlignment="1">
      <alignment/>
    </xf>
    <xf numFmtId="3" fontId="4" fillId="0" borderId="35" xfId="42" applyBorder="1">
      <alignment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0" fillId="0" borderId="50" xfId="61" applyBorder="1" applyAlignment="1">
      <alignment horizontal="center" vertical="center"/>
      <protection/>
    </xf>
    <xf numFmtId="0" fontId="10" fillId="0" borderId="37" xfId="61" applyBorder="1" applyAlignment="1">
      <alignment horizontal="center" vertical="center"/>
      <protection/>
    </xf>
    <xf numFmtId="0" fontId="7" fillId="0" borderId="6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61" applyFont="1" applyBorder="1">
      <alignment horizontal="left" vertical="center"/>
      <protection/>
    </xf>
    <xf numFmtId="0" fontId="10" fillId="0" borderId="35" xfId="61" applyBorder="1">
      <alignment horizontal="left" vertical="center"/>
      <protection/>
    </xf>
    <xf numFmtId="0" fontId="4" fillId="0" borderId="60" xfId="77" applyNumberFormat="1" applyBorder="1">
      <alignment horizontal="left" vertical="center"/>
      <protection/>
    </xf>
    <xf numFmtId="0" fontId="4" fillId="0" borderId="0" xfId="77" applyNumberFormat="1" applyBorder="1">
      <alignment horizontal="left" vertical="center"/>
      <protection/>
    </xf>
    <xf numFmtId="0" fontId="4" fillId="0" borderId="12" xfId="77" applyNumberFormat="1" applyBorder="1">
      <alignment horizontal="left" vertical="center"/>
      <protection/>
    </xf>
    <xf numFmtId="0" fontId="10" fillId="0" borderId="6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2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3" fillId="20" borderId="73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5" xfId="0" applyFont="1" applyFill="1" applyBorder="1" applyAlignment="1">
      <alignment horizontal="center"/>
    </xf>
    <xf numFmtId="0" fontId="13" fillId="20" borderId="74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4" fillId="0" borderId="75" xfId="77" applyNumberFormat="1" applyFont="1" applyBorder="1">
      <alignment horizontal="left" vertical="center"/>
      <protection/>
    </xf>
    <xf numFmtId="0" fontId="4" fillId="0" borderId="17" xfId="77" applyNumberFormat="1" applyBorder="1">
      <alignment horizontal="left" vertical="center"/>
      <protection/>
    </xf>
    <xf numFmtId="0" fontId="4" fillId="0" borderId="76" xfId="77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50" xfId="77" applyNumberFormat="1" applyFont="1" applyBorder="1">
      <alignment horizontal="left" vertical="center"/>
      <protection/>
    </xf>
    <xf numFmtId="0" fontId="11" fillId="0" borderId="54" xfId="77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3" fontId="4" fillId="0" borderId="44" xfId="42" applyBorder="1">
      <alignment vertical="center"/>
      <protection/>
    </xf>
    <xf numFmtId="0" fontId="10" fillId="0" borderId="44" xfId="61" applyFont="1" applyBorder="1">
      <alignment horizontal="left" vertical="center"/>
      <protection/>
    </xf>
    <xf numFmtId="0" fontId="10" fillId="0" borderId="54" xfId="61" applyBorder="1" applyAlignment="1">
      <alignment horizontal="center" vertical="center"/>
      <protection/>
    </xf>
    <xf numFmtId="0" fontId="4" fillId="0" borderId="53" xfId="77" applyNumberFormat="1" applyBorder="1">
      <alignment horizontal="left" vertical="center"/>
      <protection/>
    </xf>
    <xf numFmtId="0" fontId="4" fillId="0" borderId="27" xfId="77" applyNumberFormat="1" applyBorder="1">
      <alignment horizontal="left" vertical="center"/>
      <protection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Hyperlin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Pevné texty v krycím listu" xfId="61"/>
    <cellStyle name="PoradCisloPolozky" xfId="62"/>
    <cellStyle name="PorizovaniSkutecnosti" xfId="63"/>
    <cellStyle name="Poznámka" xfId="64"/>
    <cellStyle name="Percent" xfId="65"/>
    <cellStyle name="ProcentoPrirazPol" xfId="66"/>
    <cellStyle name="Propojená buňka" xfId="67"/>
    <cellStyle name="RekapCisloOdd" xfId="68"/>
    <cellStyle name="RekapNazOdd" xfId="69"/>
    <cellStyle name="RekapOddiluSoucet" xfId="70"/>
    <cellStyle name="RekapTonaz" xfId="71"/>
    <cellStyle name="Followed Hyperlink" xfId="72"/>
    <cellStyle name="SoucetHmotOddilu" xfId="73"/>
    <cellStyle name="SoucetMontaziOddilu" xfId="74"/>
    <cellStyle name="Správně" xfId="75"/>
    <cellStyle name="Text upozornění" xfId="76"/>
    <cellStyle name="Text v krycím listu" xfId="77"/>
    <cellStyle name="TonazSute" xfId="78"/>
    <cellStyle name="Vstup" xfId="79"/>
    <cellStyle name="VykazPolozka" xfId="80"/>
    <cellStyle name="VykazPorCisPolozky" xfId="81"/>
    <cellStyle name="VykazVzorec" xfId="82"/>
    <cellStyle name="VypocetSkutecnosti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660"/>
  <sheetViews>
    <sheetView tabSelected="1" zoomScalePageLayoutView="0" workbookViewId="0" topLeftCell="A415">
      <selection activeCell="E467" sqref="E467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774</v>
      </c>
      <c r="B1" s="2"/>
      <c r="C1" s="3"/>
      <c r="D1" s="3"/>
      <c r="E1" s="3"/>
      <c r="F1" s="4"/>
      <c r="G1" s="190"/>
      <c r="H1" s="191"/>
      <c r="I1" s="191"/>
      <c r="J1" s="191"/>
      <c r="K1" s="191"/>
    </row>
    <row r="2" spans="1:11" ht="12.75">
      <c r="A2" s="5" t="s">
        <v>788</v>
      </c>
      <c r="B2" s="5"/>
      <c r="C2" s="6" t="s">
        <v>843</v>
      </c>
      <c r="D2" s="7"/>
      <c r="E2" s="7"/>
      <c r="F2" s="6"/>
      <c r="G2" s="8" t="s">
        <v>786</v>
      </c>
      <c r="H2" s="192" t="s">
        <v>842</v>
      </c>
      <c r="I2" s="192"/>
      <c r="J2" s="192"/>
      <c r="K2" s="192"/>
    </row>
    <row r="3" spans="1:11" ht="12.75">
      <c r="A3" s="5" t="s">
        <v>785</v>
      </c>
      <c r="B3" s="5"/>
      <c r="C3" s="9" t="s">
        <v>845</v>
      </c>
      <c r="D3" s="7"/>
      <c r="E3" s="7"/>
      <c r="F3" s="6"/>
      <c r="G3" s="8" t="s">
        <v>787</v>
      </c>
      <c r="H3" s="193" t="s">
        <v>844</v>
      </c>
      <c r="I3" s="193"/>
      <c r="J3" s="193"/>
      <c r="K3" s="193"/>
    </row>
    <row r="4" spans="1:11" ht="13.5" thickBot="1">
      <c r="A4" s="5" t="s">
        <v>759</v>
      </c>
      <c r="B4" s="5"/>
      <c r="C4" s="10">
        <v>41408</v>
      </c>
      <c r="D4" s="5"/>
      <c r="E4" s="5" t="s">
        <v>760</v>
      </c>
      <c r="F4" s="11"/>
      <c r="G4" s="12">
        <f>C4</f>
        <v>41408</v>
      </c>
      <c r="H4" s="194"/>
      <c r="I4" s="195"/>
      <c r="J4" s="195"/>
      <c r="K4" s="195"/>
    </row>
    <row r="5" spans="1:11" ht="12.75">
      <c r="A5" s="13" t="s">
        <v>761</v>
      </c>
      <c r="B5" s="14"/>
      <c r="C5" s="14"/>
      <c r="D5" s="15"/>
      <c r="E5" s="15"/>
      <c r="F5" s="16"/>
      <c r="G5" s="17"/>
      <c r="H5" s="18" t="s">
        <v>762</v>
      </c>
      <c r="I5" s="18"/>
      <c r="J5" s="18"/>
      <c r="K5" s="19"/>
    </row>
    <row r="6" spans="1:11" ht="12.75">
      <c r="A6" s="20" t="s">
        <v>763</v>
      </c>
      <c r="B6" s="21" t="s">
        <v>764</v>
      </c>
      <c r="C6" s="21"/>
      <c r="D6" s="61" t="s">
        <v>789</v>
      </c>
      <c r="E6" s="62" t="s">
        <v>790</v>
      </c>
      <c r="F6" s="60" t="s">
        <v>791</v>
      </c>
      <c r="G6" s="22" t="s">
        <v>766</v>
      </c>
      <c r="H6" s="23" t="s">
        <v>767</v>
      </c>
      <c r="I6" s="24"/>
      <c r="J6" s="23" t="s">
        <v>768</v>
      </c>
      <c r="K6" s="25"/>
    </row>
    <row r="7" spans="1:11" ht="12.75">
      <c r="A7" s="26" t="s">
        <v>769</v>
      </c>
      <c r="B7" s="27" t="s">
        <v>770</v>
      </c>
      <c r="C7" s="27" t="s">
        <v>771</v>
      </c>
      <c r="D7" s="27" t="s">
        <v>772</v>
      </c>
      <c r="E7" s="63"/>
      <c r="F7" s="28" t="s">
        <v>773</v>
      </c>
      <c r="G7" s="29" t="s">
        <v>773</v>
      </c>
      <c r="H7" s="27" t="s">
        <v>765</v>
      </c>
      <c r="I7" s="27" t="s">
        <v>776</v>
      </c>
      <c r="J7" s="27" t="s">
        <v>765</v>
      </c>
      <c r="K7" s="30" t="s">
        <v>776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6" t="s">
        <v>846</v>
      </c>
      <c r="C9" s="107" t="s">
        <v>847</v>
      </c>
    </row>
    <row r="11" spans="1:11" ht="12.75">
      <c r="A11" s="118">
        <v>1</v>
      </c>
      <c r="B11" s="119" t="s">
        <v>848</v>
      </c>
      <c r="C11" s="110" t="s">
        <v>849</v>
      </c>
      <c r="D11" s="111" t="s">
        <v>850</v>
      </c>
      <c r="E11" s="112">
        <v>21.45</v>
      </c>
      <c r="F11" s="113">
        <v>0.5</v>
      </c>
      <c r="G11" s="115" t="str">
        <f>FIXED(E11*F11,3,TRUE)</f>
        <v>10,725</v>
      </c>
      <c r="I11" s="117"/>
      <c r="J11" s="116"/>
      <c r="K11" s="117"/>
    </row>
    <row r="12" spans="1:11" ht="12.75">
      <c r="A12" s="118">
        <v>2</v>
      </c>
      <c r="B12" s="119" t="s">
        <v>852</v>
      </c>
      <c r="C12" s="110" t="s">
        <v>853</v>
      </c>
      <c r="D12" s="111" t="s">
        <v>854</v>
      </c>
      <c r="E12" s="112">
        <v>10.725</v>
      </c>
      <c r="F12" s="113">
        <v>0</v>
      </c>
      <c r="G12" s="115" t="str">
        <f>FIXED(E12*F12,3,TRUE)</f>
        <v>0,000</v>
      </c>
      <c r="I12" s="117"/>
      <c r="K12" s="117"/>
    </row>
    <row r="13" spans="1:11" ht="12.75">
      <c r="A13" s="118">
        <v>3</v>
      </c>
      <c r="B13" s="119" t="s">
        <v>855</v>
      </c>
      <c r="C13" s="110" t="s">
        <v>856</v>
      </c>
      <c r="D13" s="111" t="s">
        <v>854</v>
      </c>
      <c r="E13" s="112">
        <v>203.775</v>
      </c>
      <c r="F13" s="113">
        <v>0</v>
      </c>
      <c r="G13" s="115" t="str">
        <f>FIXED(E13*F13,3,TRUE)</f>
        <v>0,000</v>
      </c>
      <c r="I13" s="117"/>
      <c r="J13" s="116"/>
      <c r="K13" s="117"/>
    </row>
    <row r="14" spans="1:11" ht="12.75">
      <c r="A14" s="118">
        <v>4</v>
      </c>
      <c r="B14" s="119" t="s">
        <v>857</v>
      </c>
      <c r="C14" s="110" t="s">
        <v>858</v>
      </c>
      <c r="D14" s="111" t="s">
        <v>854</v>
      </c>
      <c r="E14" s="112">
        <v>10.725</v>
      </c>
      <c r="F14" s="113">
        <v>0</v>
      </c>
      <c r="G14" s="115" t="str">
        <f>FIXED(E14*F14,3,TRUE)</f>
        <v>0,000</v>
      </c>
      <c r="I14" s="117"/>
      <c r="J14" s="116"/>
      <c r="K14" s="117"/>
    </row>
    <row r="15" spans="3:11" ht="12.75">
      <c r="C15" s="121" t="str">
        <f>CONCATENATE(B9," celkem")</f>
        <v>11 celkem</v>
      </c>
      <c r="G15" s="122">
        <f>SUBTOTAL(9,G11:G14)</f>
        <v>0</v>
      </c>
      <c r="I15" s="123"/>
      <c r="K15" s="123"/>
    </row>
    <row r="17" spans="2:3" ht="15">
      <c r="B17" s="106" t="s">
        <v>859</v>
      </c>
      <c r="C17" s="107" t="s">
        <v>860</v>
      </c>
    </row>
    <row r="19" spans="1:11" ht="12.75">
      <c r="A19" s="118">
        <v>1</v>
      </c>
      <c r="B19" s="119" t="s">
        <v>861</v>
      </c>
      <c r="C19" s="110" t="s">
        <v>862</v>
      </c>
      <c r="D19" s="111" t="s">
        <v>863</v>
      </c>
      <c r="E19" s="112">
        <v>234</v>
      </c>
      <c r="F19" s="113">
        <v>0</v>
      </c>
      <c r="G19" s="114">
        <f aca="true" t="shared" si="0" ref="G19:G29">E19*F19</f>
        <v>0</v>
      </c>
      <c r="I19" s="117"/>
      <c r="J19" s="116"/>
      <c r="K19" s="117"/>
    </row>
    <row r="20" spans="1:11" ht="12.75">
      <c r="A20" s="118">
        <v>2</v>
      </c>
      <c r="B20" s="119" t="s">
        <v>865</v>
      </c>
      <c r="C20" s="110" t="s">
        <v>866</v>
      </c>
      <c r="D20" s="111" t="s">
        <v>863</v>
      </c>
      <c r="E20" s="112">
        <v>117</v>
      </c>
      <c r="F20" s="113">
        <v>0</v>
      </c>
      <c r="G20" s="114">
        <f t="shared" si="0"/>
        <v>0</v>
      </c>
      <c r="I20" s="117"/>
      <c r="J20" s="116"/>
      <c r="K20" s="117"/>
    </row>
    <row r="21" spans="1:11" ht="12.75">
      <c r="A21" s="118">
        <v>3</v>
      </c>
      <c r="B21" s="119" t="s">
        <v>868</v>
      </c>
      <c r="C21" s="110" t="s">
        <v>869</v>
      </c>
      <c r="D21" s="111" t="s">
        <v>863</v>
      </c>
      <c r="E21" s="112">
        <v>324</v>
      </c>
      <c r="F21" s="113">
        <v>0</v>
      </c>
      <c r="G21" s="114">
        <f t="shared" si="0"/>
        <v>0</v>
      </c>
      <c r="I21" s="117"/>
      <c r="J21" s="116"/>
      <c r="K21" s="117"/>
    </row>
    <row r="22" spans="1:11" ht="12.75">
      <c r="A22" s="118">
        <v>4</v>
      </c>
      <c r="B22" s="119" t="s">
        <v>870</v>
      </c>
      <c r="C22" s="110" t="s">
        <v>871</v>
      </c>
      <c r="D22" s="111" t="s">
        <v>863</v>
      </c>
      <c r="E22" s="112">
        <v>204</v>
      </c>
      <c r="F22" s="113">
        <v>0</v>
      </c>
      <c r="G22" s="114">
        <f t="shared" si="0"/>
        <v>0</v>
      </c>
      <c r="I22" s="117"/>
      <c r="J22" s="116"/>
      <c r="K22" s="117"/>
    </row>
    <row r="23" spans="1:11" ht="12.75">
      <c r="A23" s="118">
        <v>5</v>
      </c>
      <c r="B23" s="119" t="s">
        <v>873</v>
      </c>
      <c r="C23" s="110" t="s">
        <v>874</v>
      </c>
      <c r="D23" s="111" t="s">
        <v>863</v>
      </c>
      <c r="E23" s="112">
        <v>32.02</v>
      </c>
      <c r="F23" s="113">
        <v>0</v>
      </c>
      <c r="G23" s="114">
        <f t="shared" si="0"/>
        <v>0</v>
      </c>
      <c r="I23" s="117"/>
      <c r="J23" s="116"/>
      <c r="K23" s="117"/>
    </row>
    <row r="24" spans="1:11" ht="12.75">
      <c r="A24" s="118">
        <v>6</v>
      </c>
      <c r="B24" s="119" t="s">
        <v>876</v>
      </c>
      <c r="C24" s="110" t="s">
        <v>877</v>
      </c>
      <c r="D24" s="111" t="s">
        <v>863</v>
      </c>
      <c r="E24" s="112">
        <v>32.05</v>
      </c>
      <c r="F24" s="113">
        <v>0</v>
      </c>
      <c r="G24" s="114">
        <f t="shared" si="0"/>
        <v>0</v>
      </c>
      <c r="I24" s="117"/>
      <c r="J24" s="116"/>
      <c r="K24" s="117"/>
    </row>
    <row r="25" spans="1:11" ht="12.75">
      <c r="A25" s="118">
        <v>7</v>
      </c>
      <c r="B25" s="119" t="s">
        <v>878</v>
      </c>
      <c r="C25" s="110" t="s">
        <v>879</v>
      </c>
      <c r="D25" s="111" t="s">
        <v>863</v>
      </c>
      <c r="E25" s="112">
        <v>320.2</v>
      </c>
      <c r="F25" s="113">
        <v>0</v>
      </c>
      <c r="G25" s="114">
        <f t="shared" si="0"/>
        <v>0</v>
      </c>
      <c r="I25" s="117"/>
      <c r="J25" s="116"/>
      <c r="K25" s="117"/>
    </row>
    <row r="26" spans="1:11" ht="12.75">
      <c r="A26" s="118">
        <v>8</v>
      </c>
      <c r="B26" s="119" t="s">
        <v>881</v>
      </c>
      <c r="C26" s="110" t="s">
        <v>882</v>
      </c>
      <c r="D26" s="111" t="s">
        <v>863</v>
      </c>
      <c r="E26" s="112">
        <v>32.02</v>
      </c>
      <c r="F26" s="113">
        <v>0</v>
      </c>
      <c r="G26" s="114">
        <f t="shared" si="0"/>
        <v>0</v>
      </c>
      <c r="I26" s="117"/>
      <c r="J26" s="116"/>
      <c r="K26" s="117"/>
    </row>
    <row r="27" spans="1:11" ht="12.75">
      <c r="A27" s="118">
        <v>9</v>
      </c>
      <c r="B27" s="119" t="s">
        <v>883</v>
      </c>
      <c r="C27" s="110" t="s">
        <v>884</v>
      </c>
      <c r="D27" s="111" t="s">
        <v>863</v>
      </c>
      <c r="E27" s="112">
        <v>32.02</v>
      </c>
      <c r="F27" s="113">
        <v>0</v>
      </c>
      <c r="G27" s="114">
        <f t="shared" si="0"/>
        <v>0</v>
      </c>
      <c r="I27" s="117"/>
      <c r="J27" s="116"/>
      <c r="K27" s="117"/>
    </row>
    <row r="28" spans="1:11" ht="12.75">
      <c r="A28" s="118">
        <v>10</v>
      </c>
      <c r="B28" s="119" t="s">
        <v>885</v>
      </c>
      <c r="C28" s="110" t="s">
        <v>886</v>
      </c>
      <c r="D28" s="111" t="s">
        <v>863</v>
      </c>
      <c r="E28" s="112">
        <v>2.025</v>
      </c>
      <c r="F28" s="113">
        <v>0</v>
      </c>
      <c r="G28" s="114">
        <f t="shared" si="0"/>
        <v>0</v>
      </c>
      <c r="I28" s="117"/>
      <c r="J28" s="116"/>
      <c r="K28" s="117"/>
    </row>
    <row r="29" spans="1:11" ht="12.75">
      <c r="A29" s="118">
        <v>11</v>
      </c>
      <c r="B29" s="119" t="s">
        <v>888</v>
      </c>
      <c r="C29" s="110" t="s">
        <v>889</v>
      </c>
      <c r="D29" s="111" t="s">
        <v>863</v>
      </c>
      <c r="E29" s="112">
        <v>1.01</v>
      </c>
      <c r="F29" s="113">
        <v>0</v>
      </c>
      <c r="G29" s="114">
        <f t="shared" si="0"/>
        <v>0</v>
      </c>
      <c r="I29" s="117"/>
      <c r="J29" s="116"/>
      <c r="K29" s="117"/>
    </row>
    <row r="30" spans="3:11" ht="12.75">
      <c r="C30" s="121" t="str">
        <f>CONCATENATE(B17," celkem")</f>
        <v>13 celkem</v>
      </c>
      <c r="G30" s="122">
        <f>SUBTOTAL(9,G19:G29)</f>
        <v>0</v>
      </c>
      <c r="I30" s="123"/>
      <c r="K30" s="123"/>
    </row>
    <row r="32" spans="2:3" ht="15">
      <c r="B32" s="106" t="s">
        <v>891</v>
      </c>
      <c r="C32" s="107" t="s">
        <v>892</v>
      </c>
    </row>
    <row r="34" spans="1:11" ht="12.75">
      <c r="A34" s="118">
        <v>1</v>
      </c>
      <c r="B34" s="119" t="s">
        <v>893</v>
      </c>
      <c r="C34" s="110" t="s">
        <v>894</v>
      </c>
      <c r="D34" s="111" t="s">
        <v>895</v>
      </c>
      <c r="E34" s="112">
        <v>1</v>
      </c>
      <c r="F34" s="113">
        <v>0</v>
      </c>
      <c r="G34" s="114">
        <f>E34*F34</f>
        <v>0</v>
      </c>
      <c r="I34" s="117"/>
      <c r="J34" s="116"/>
      <c r="K34" s="117"/>
    </row>
    <row r="35" spans="1:11" ht="12.75">
      <c r="A35" s="118">
        <v>2</v>
      </c>
      <c r="B35" s="119" t="s">
        <v>897</v>
      </c>
      <c r="C35" s="110" t="s">
        <v>898</v>
      </c>
      <c r="D35" s="111" t="s">
        <v>895</v>
      </c>
      <c r="E35" s="112">
        <v>1</v>
      </c>
      <c r="F35" s="113">
        <v>0</v>
      </c>
      <c r="G35" s="114">
        <f>E35*F35</f>
        <v>0</v>
      </c>
      <c r="I35" s="117"/>
      <c r="J35" s="116"/>
      <c r="K35" s="117"/>
    </row>
    <row r="36" spans="3:11" ht="12.75">
      <c r="C36" s="121" t="str">
        <f>CONCATENATE(B32," celkem")</f>
        <v>155 celkem</v>
      </c>
      <c r="G36" s="122">
        <f>SUBTOTAL(9,G34:G35)</f>
        <v>0</v>
      </c>
      <c r="I36" s="123"/>
      <c r="K36" s="123"/>
    </row>
    <row r="38" spans="2:3" ht="15">
      <c r="B38" s="106" t="s">
        <v>899</v>
      </c>
      <c r="C38" s="107" t="s">
        <v>900</v>
      </c>
    </row>
    <row r="40" spans="1:11" ht="12.75">
      <c r="A40" s="118">
        <v>1</v>
      </c>
      <c r="B40" s="119" t="s">
        <v>901</v>
      </c>
      <c r="C40" s="110" t="s">
        <v>902</v>
      </c>
      <c r="D40" s="111" t="s">
        <v>895</v>
      </c>
      <c r="E40" s="112">
        <v>1</v>
      </c>
      <c r="F40" s="113">
        <v>0</v>
      </c>
      <c r="G40" s="114">
        <f>E40*F40</f>
        <v>0</v>
      </c>
      <c r="I40" s="117"/>
      <c r="J40" s="116"/>
      <c r="K40" s="117"/>
    </row>
    <row r="41" spans="3:11" ht="12.75">
      <c r="C41" s="121" t="str">
        <f>CONCATENATE(B38," celkem")</f>
        <v>158 celkem</v>
      </c>
      <c r="G41" s="122">
        <f>SUBTOTAL(9,G40:G40)</f>
        <v>0</v>
      </c>
      <c r="I41" s="123"/>
      <c r="K41" s="123"/>
    </row>
    <row r="43" spans="2:3" ht="15">
      <c r="B43" s="106" t="s">
        <v>903</v>
      </c>
      <c r="C43" s="107" t="s">
        <v>904</v>
      </c>
    </row>
    <row r="45" spans="1:11" ht="12.75">
      <c r="A45" s="118">
        <v>1</v>
      </c>
      <c r="B45" s="119" t="s">
        <v>905</v>
      </c>
      <c r="C45" s="110" t="s">
        <v>906</v>
      </c>
      <c r="D45" s="111" t="s">
        <v>863</v>
      </c>
      <c r="E45" s="112">
        <v>16.005</v>
      </c>
      <c r="F45" s="113">
        <v>0</v>
      </c>
      <c r="G45" s="114">
        <f>E45*F45</f>
        <v>0</v>
      </c>
      <c r="I45" s="117"/>
      <c r="J45" s="116"/>
      <c r="K45" s="117"/>
    </row>
    <row r="46" spans="1:11" ht="12.75">
      <c r="A46" s="127" t="s">
        <v>909</v>
      </c>
      <c r="B46" s="128" t="s">
        <v>910</v>
      </c>
      <c r="C46" s="110" t="s">
        <v>911</v>
      </c>
      <c r="D46" s="111" t="s">
        <v>854</v>
      </c>
      <c r="E46" s="112">
        <v>27</v>
      </c>
      <c r="F46" s="113">
        <v>1</v>
      </c>
      <c r="G46" s="114">
        <f>E46*F46</f>
        <v>27</v>
      </c>
      <c r="H46" s="116"/>
      <c r="I46" s="117"/>
      <c r="K46" s="117"/>
    </row>
    <row r="47" spans="3:11" ht="12.75">
      <c r="C47" s="121" t="str">
        <f>CONCATENATE(B43," celkem")</f>
        <v>17 celkem</v>
      </c>
      <c r="G47" s="122">
        <f>SUBTOTAL(9,G45:G46)</f>
        <v>27</v>
      </c>
      <c r="I47" s="123"/>
      <c r="K47" s="123"/>
    </row>
    <row r="49" spans="2:3" ht="15">
      <c r="B49" s="106" t="s">
        <v>912</v>
      </c>
      <c r="C49" s="107" t="s">
        <v>913</v>
      </c>
    </row>
    <row r="51" spans="1:11" ht="12.75">
      <c r="A51" s="118">
        <v>1</v>
      </c>
      <c r="B51" s="119" t="s">
        <v>914</v>
      </c>
      <c r="C51" s="110" t="s">
        <v>915</v>
      </c>
      <c r="D51" s="111" t="s">
        <v>850</v>
      </c>
      <c r="E51" s="112">
        <v>232</v>
      </c>
      <c r="F51" s="113">
        <v>0</v>
      </c>
      <c r="G51" s="114">
        <f>E51*F51</f>
        <v>0</v>
      </c>
      <c r="I51" s="117"/>
      <c r="J51" s="116"/>
      <c r="K51" s="117"/>
    </row>
    <row r="52" spans="1:11" ht="12.75">
      <c r="A52" s="118">
        <v>2</v>
      </c>
      <c r="B52" s="119" t="s">
        <v>917</v>
      </c>
      <c r="C52" s="110" t="s">
        <v>918</v>
      </c>
      <c r="D52" s="111" t="s">
        <v>850</v>
      </c>
      <c r="E52" s="112">
        <v>250</v>
      </c>
      <c r="F52" s="113">
        <v>0</v>
      </c>
      <c r="G52" s="114">
        <f>E52*F52</f>
        <v>0</v>
      </c>
      <c r="I52" s="117"/>
      <c r="J52" s="116"/>
      <c r="K52" s="117"/>
    </row>
    <row r="53" spans="1:11" ht="12.75">
      <c r="A53" s="127" t="s">
        <v>919</v>
      </c>
      <c r="B53" s="128" t="s">
        <v>910</v>
      </c>
      <c r="C53" s="110" t="s">
        <v>920</v>
      </c>
      <c r="D53" s="111" t="s">
        <v>921</v>
      </c>
      <c r="E53" s="112">
        <v>10</v>
      </c>
      <c r="F53" s="113">
        <v>0.001</v>
      </c>
      <c r="G53" s="114">
        <f>E53*F53</f>
        <v>0.01</v>
      </c>
      <c r="H53" s="116"/>
      <c r="I53" s="117"/>
      <c r="K53" s="117"/>
    </row>
    <row r="54" spans="1:11" ht="12.75">
      <c r="A54" s="118">
        <v>3</v>
      </c>
      <c r="B54" s="119" t="s">
        <v>922</v>
      </c>
      <c r="C54" s="110" t="s">
        <v>923</v>
      </c>
      <c r="D54" s="111" t="s">
        <v>850</v>
      </c>
      <c r="E54" s="112">
        <v>250</v>
      </c>
      <c r="F54" s="113">
        <v>0</v>
      </c>
      <c r="G54" s="114">
        <f>E54*F54</f>
        <v>0</v>
      </c>
      <c r="I54" s="117"/>
      <c r="J54" s="116"/>
      <c r="K54" s="117"/>
    </row>
    <row r="55" spans="3:11" ht="12.75">
      <c r="C55" s="121" t="str">
        <f>CONCATENATE(B49," celkem")</f>
        <v>18 celkem</v>
      </c>
      <c r="G55" s="122">
        <f>SUBTOTAL(9,G51:G54)</f>
        <v>0.01</v>
      </c>
      <c r="I55" s="123"/>
      <c r="K55" s="123"/>
    </row>
    <row r="57" spans="2:3" ht="15">
      <c r="B57" s="106" t="s">
        <v>925</v>
      </c>
      <c r="C57" s="107" t="s">
        <v>926</v>
      </c>
    </row>
    <row r="59" spans="1:11" ht="12.75">
      <c r="A59" s="118">
        <v>1</v>
      </c>
      <c r="B59" s="119" t="s">
        <v>927</v>
      </c>
      <c r="C59" s="110" t="s">
        <v>928</v>
      </c>
      <c r="D59" s="111" t="s">
        <v>863</v>
      </c>
      <c r="E59" s="112">
        <v>30</v>
      </c>
      <c r="F59" s="113">
        <v>1.9205</v>
      </c>
      <c r="G59" s="114">
        <f>E59*F59</f>
        <v>57.615</v>
      </c>
      <c r="I59" s="117"/>
      <c r="J59" s="116"/>
      <c r="K59" s="117"/>
    </row>
    <row r="60" spans="1:11" ht="12.75">
      <c r="A60" s="118">
        <v>2</v>
      </c>
      <c r="B60" s="119" t="s">
        <v>930</v>
      </c>
      <c r="C60" s="110" t="s">
        <v>931</v>
      </c>
      <c r="D60" s="111" t="s">
        <v>932</v>
      </c>
      <c r="E60" s="112">
        <v>110</v>
      </c>
      <c r="F60" s="113">
        <v>0.00049</v>
      </c>
      <c r="G60" s="114">
        <f>E60*F60</f>
        <v>0.053899999999999997</v>
      </c>
      <c r="I60" s="117"/>
      <c r="J60" s="116"/>
      <c r="K60" s="117"/>
    </row>
    <row r="61" spans="1:11" ht="12.75">
      <c r="A61" s="118">
        <v>3</v>
      </c>
      <c r="B61" s="119" t="s">
        <v>933</v>
      </c>
      <c r="C61" s="110" t="s">
        <v>934</v>
      </c>
      <c r="D61" s="111" t="s">
        <v>932</v>
      </c>
      <c r="E61" s="112">
        <v>110</v>
      </c>
      <c r="F61" s="113">
        <v>0.001</v>
      </c>
      <c r="G61" s="114">
        <f>E61*F61</f>
        <v>0.11</v>
      </c>
      <c r="I61" s="117"/>
      <c r="J61" s="116"/>
      <c r="K61" s="117"/>
    </row>
    <row r="62" spans="3:11" ht="12.75">
      <c r="C62" s="121" t="str">
        <f>CONCATENATE(B57," celkem")</f>
        <v>21 celkem</v>
      </c>
      <c r="G62" s="122">
        <f>SUBTOTAL(9,G59:G61)</f>
        <v>57.7789</v>
      </c>
      <c r="I62" s="123"/>
      <c r="K62" s="123"/>
    </row>
    <row r="64" spans="2:3" ht="15">
      <c r="B64" s="106" t="s">
        <v>935</v>
      </c>
      <c r="C64" s="107" t="s">
        <v>936</v>
      </c>
    </row>
    <row r="66" spans="1:11" ht="12.75">
      <c r="A66" s="118">
        <v>1</v>
      </c>
      <c r="B66" s="119" t="s">
        <v>937</v>
      </c>
      <c r="C66" s="110" t="s">
        <v>938</v>
      </c>
      <c r="D66" s="111" t="s">
        <v>932</v>
      </c>
      <c r="E66" s="112">
        <v>120</v>
      </c>
      <c r="F66" s="113">
        <v>0.00013</v>
      </c>
      <c r="G66" s="114">
        <f>E66*F66</f>
        <v>0.0156</v>
      </c>
      <c r="I66" s="117"/>
      <c r="J66" s="116"/>
      <c r="K66" s="117"/>
    </row>
    <row r="67" spans="3:11" ht="12.75">
      <c r="C67" s="121" t="str">
        <f>CONCATENATE(B64," celkem")</f>
        <v>26 celkem</v>
      </c>
      <c r="G67" s="122">
        <f>SUBTOTAL(9,G66:G66)</f>
        <v>0.0156</v>
      </c>
      <c r="I67" s="123"/>
      <c r="K67" s="123"/>
    </row>
    <row r="69" spans="2:3" ht="15">
      <c r="B69" s="106" t="s">
        <v>942</v>
      </c>
      <c r="C69" s="107" t="s">
        <v>943</v>
      </c>
    </row>
    <row r="71" spans="1:11" ht="12.75">
      <c r="A71" s="118">
        <v>1</v>
      </c>
      <c r="B71" s="119" t="s">
        <v>944</v>
      </c>
      <c r="C71" s="110" t="s">
        <v>945</v>
      </c>
      <c r="D71" s="111" t="s">
        <v>863</v>
      </c>
      <c r="E71" s="112">
        <v>2.3625</v>
      </c>
      <c r="F71" s="113">
        <v>2.45329</v>
      </c>
      <c r="G71" s="114">
        <f>E71*F71</f>
        <v>5.795897624999999</v>
      </c>
      <c r="I71" s="117"/>
      <c r="J71" s="116"/>
      <c r="K71" s="117"/>
    </row>
    <row r="72" spans="1:11" ht="12.75">
      <c r="A72" s="118">
        <v>2</v>
      </c>
      <c r="B72" s="119" t="s">
        <v>947</v>
      </c>
      <c r="C72" s="110" t="s">
        <v>948</v>
      </c>
      <c r="D72" s="111" t="s">
        <v>850</v>
      </c>
      <c r="E72" s="112">
        <v>3</v>
      </c>
      <c r="F72" s="113">
        <v>0.00103</v>
      </c>
      <c r="G72" s="114">
        <f>E72*F72</f>
        <v>0.0030900000000000003</v>
      </c>
      <c r="I72" s="117"/>
      <c r="J72" s="116"/>
      <c r="K72" s="117"/>
    </row>
    <row r="73" spans="1:11" ht="12.75">
      <c r="A73" s="118">
        <v>3</v>
      </c>
      <c r="B73" s="119" t="s">
        <v>950</v>
      </c>
      <c r="C73" s="110" t="s">
        <v>951</v>
      </c>
      <c r="D73" s="111" t="s">
        <v>850</v>
      </c>
      <c r="E73" s="112">
        <v>3</v>
      </c>
      <c r="F73" s="113">
        <v>0</v>
      </c>
      <c r="G73" s="114">
        <f>E73*F73</f>
        <v>0</v>
      </c>
      <c r="I73" s="117"/>
      <c r="J73" s="116"/>
      <c r="K73" s="117"/>
    </row>
    <row r="74" spans="3:11" ht="12.75">
      <c r="C74" s="121" t="str">
        <f>CONCATENATE(B69," celkem")</f>
        <v>27 celkem</v>
      </c>
      <c r="G74" s="122">
        <f>SUBTOTAL(9,G71:G73)</f>
        <v>5.798987625</v>
      </c>
      <c r="I74" s="123"/>
      <c r="K74" s="123"/>
    </row>
    <row r="76" spans="2:3" ht="15">
      <c r="B76" s="106" t="s">
        <v>952</v>
      </c>
      <c r="C76" s="107" t="s">
        <v>953</v>
      </c>
    </row>
    <row r="78" spans="1:11" ht="12.75">
      <c r="A78" s="118">
        <v>1</v>
      </c>
      <c r="B78" s="119" t="s">
        <v>954</v>
      </c>
      <c r="C78" s="110" t="s">
        <v>955</v>
      </c>
      <c r="D78" s="111" t="s">
        <v>956</v>
      </c>
      <c r="E78" s="112">
        <v>12</v>
      </c>
      <c r="F78" s="113">
        <v>6E-05</v>
      </c>
      <c r="G78" s="114">
        <f>E78*F78</f>
        <v>0.00072</v>
      </c>
      <c r="I78" s="117"/>
      <c r="J78" s="116"/>
      <c r="K78" s="117"/>
    </row>
    <row r="79" spans="3:11" ht="12.75">
      <c r="C79" s="121" t="str">
        <f>CONCATENATE(B76," celkem")</f>
        <v>28 celkem</v>
      </c>
      <c r="G79" s="122">
        <f>SUBTOTAL(9,G78:G78)</f>
        <v>0.00072</v>
      </c>
      <c r="I79" s="123"/>
      <c r="K79" s="123"/>
    </row>
    <row r="81" spans="2:3" ht="15">
      <c r="B81" s="106" t="s">
        <v>959</v>
      </c>
      <c r="C81" s="107" t="s">
        <v>960</v>
      </c>
    </row>
    <row r="83" spans="1:11" ht="12.75">
      <c r="A83" s="118">
        <v>1</v>
      </c>
      <c r="B83" s="119" t="s">
        <v>961</v>
      </c>
      <c r="C83" s="110" t="s">
        <v>962</v>
      </c>
      <c r="D83" s="111" t="s">
        <v>854</v>
      </c>
      <c r="E83" s="112">
        <v>0.58893</v>
      </c>
      <c r="F83" s="113">
        <v>1.09</v>
      </c>
      <c r="G83" s="114">
        <f aca="true" t="shared" si="1" ref="G83:G93">E83*F83</f>
        <v>0.6419337</v>
      </c>
      <c r="I83" s="117"/>
      <c r="J83" s="116"/>
      <c r="K83" s="117"/>
    </row>
    <row r="84" spans="1:11" ht="12.75">
      <c r="A84" s="118">
        <v>2</v>
      </c>
      <c r="B84" s="119" t="s">
        <v>970</v>
      </c>
      <c r="C84" s="110" t="s">
        <v>971</v>
      </c>
      <c r="D84" s="111" t="s">
        <v>863</v>
      </c>
      <c r="E84" s="112">
        <v>1.15</v>
      </c>
      <c r="F84" s="113">
        <v>1.84872</v>
      </c>
      <c r="G84" s="114">
        <f t="shared" si="1"/>
        <v>2.126028</v>
      </c>
      <c r="I84" s="117"/>
      <c r="J84" s="116"/>
      <c r="K84" s="117"/>
    </row>
    <row r="85" spans="1:11" ht="12.75">
      <c r="A85" s="118">
        <v>3</v>
      </c>
      <c r="B85" s="119" t="s">
        <v>972</v>
      </c>
      <c r="C85" s="110" t="s">
        <v>973</v>
      </c>
      <c r="D85" s="111" t="s">
        <v>863</v>
      </c>
      <c r="E85" s="112">
        <v>3.54</v>
      </c>
      <c r="F85" s="113">
        <v>2.25634</v>
      </c>
      <c r="G85" s="114">
        <f t="shared" si="1"/>
        <v>7.9874436</v>
      </c>
      <c r="I85" s="117"/>
      <c r="J85" s="116"/>
      <c r="K85" s="117"/>
    </row>
    <row r="86" spans="1:11" ht="12.75">
      <c r="A86" s="118">
        <v>4</v>
      </c>
      <c r="B86" s="119" t="s">
        <v>975</v>
      </c>
      <c r="C86" s="110" t="s">
        <v>976</v>
      </c>
      <c r="D86" s="111" t="s">
        <v>850</v>
      </c>
      <c r="E86" s="112">
        <v>17.7</v>
      </c>
      <c r="F86" s="113">
        <v>0.00187</v>
      </c>
      <c r="G86" s="114">
        <f t="shared" si="1"/>
        <v>0.033098999999999996</v>
      </c>
      <c r="I86" s="117"/>
      <c r="J86" s="116"/>
      <c r="K86" s="117"/>
    </row>
    <row r="87" spans="1:11" ht="12.75">
      <c r="A87" s="118">
        <v>5</v>
      </c>
      <c r="B87" s="119" t="s">
        <v>978</v>
      </c>
      <c r="C87" s="110" t="s">
        <v>979</v>
      </c>
      <c r="D87" s="111" t="s">
        <v>850</v>
      </c>
      <c r="E87" s="112">
        <v>17.7</v>
      </c>
      <c r="F87" s="113">
        <v>0</v>
      </c>
      <c r="G87" s="114">
        <f t="shared" si="1"/>
        <v>0</v>
      </c>
      <c r="I87" s="117"/>
      <c r="J87" s="116"/>
      <c r="K87" s="117"/>
    </row>
    <row r="88" spans="1:11" ht="12.75">
      <c r="A88" s="118">
        <v>6</v>
      </c>
      <c r="B88" s="119" t="s">
        <v>980</v>
      </c>
      <c r="C88" s="110" t="s">
        <v>981</v>
      </c>
      <c r="D88" s="111" t="s">
        <v>982</v>
      </c>
      <c r="E88" s="112">
        <v>1.01</v>
      </c>
      <c r="F88" s="113">
        <v>0.02488</v>
      </c>
      <c r="G88" s="114">
        <f t="shared" si="1"/>
        <v>0.0251288</v>
      </c>
      <c r="I88" s="117"/>
      <c r="J88" s="116"/>
      <c r="K88" s="117"/>
    </row>
    <row r="89" spans="1:11" ht="12.75">
      <c r="A89" s="118">
        <v>7</v>
      </c>
      <c r="B89" s="119" t="s">
        <v>984</v>
      </c>
      <c r="C89" s="110" t="s">
        <v>985</v>
      </c>
      <c r="D89" s="111" t="s">
        <v>982</v>
      </c>
      <c r="E89" s="112">
        <v>4.04</v>
      </c>
      <c r="F89" s="113">
        <v>0.04407</v>
      </c>
      <c r="G89" s="114">
        <f t="shared" si="1"/>
        <v>0.1780428</v>
      </c>
      <c r="I89" s="117"/>
      <c r="J89" s="116"/>
      <c r="K89" s="117"/>
    </row>
    <row r="90" spans="1:11" ht="12.75">
      <c r="A90" s="118">
        <v>8</v>
      </c>
      <c r="B90" s="119" t="s">
        <v>987</v>
      </c>
      <c r="C90" s="110" t="s">
        <v>988</v>
      </c>
      <c r="D90" s="111" t="s">
        <v>982</v>
      </c>
      <c r="E90" s="112">
        <v>15</v>
      </c>
      <c r="F90" s="113">
        <v>0.39564</v>
      </c>
      <c r="G90" s="114">
        <f t="shared" si="1"/>
        <v>5.9346</v>
      </c>
      <c r="I90" s="117"/>
      <c r="J90" s="116"/>
      <c r="K90" s="117"/>
    </row>
    <row r="91" spans="1:11" ht="12.75">
      <c r="A91" s="118">
        <v>9</v>
      </c>
      <c r="B91" s="119" t="s">
        <v>990</v>
      </c>
      <c r="C91" s="110" t="s">
        <v>991</v>
      </c>
      <c r="D91" s="111" t="s">
        <v>863</v>
      </c>
      <c r="E91" s="112">
        <v>0.66</v>
      </c>
      <c r="F91" s="113">
        <v>1.78636</v>
      </c>
      <c r="G91" s="114">
        <f t="shared" si="1"/>
        <v>1.1789976</v>
      </c>
      <c r="I91" s="117"/>
      <c r="J91" s="116"/>
      <c r="K91" s="117"/>
    </row>
    <row r="92" spans="1:11" ht="12.75">
      <c r="A92" s="118">
        <v>10</v>
      </c>
      <c r="B92" s="119" t="s">
        <v>993</v>
      </c>
      <c r="C92" s="110" t="s">
        <v>994</v>
      </c>
      <c r="D92" s="111" t="s">
        <v>863</v>
      </c>
      <c r="E92" s="112">
        <v>3.15</v>
      </c>
      <c r="F92" s="113">
        <v>1.7545</v>
      </c>
      <c r="G92" s="114">
        <f t="shared" si="1"/>
        <v>5.526675</v>
      </c>
      <c r="I92" s="117"/>
      <c r="J92" s="116"/>
      <c r="K92" s="117"/>
    </row>
    <row r="93" spans="1:11" ht="12.75">
      <c r="A93" s="118">
        <v>11</v>
      </c>
      <c r="B93" s="119" t="s">
        <v>995</v>
      </c>
      <c r="C93" s="110" t="s">
        <v>996</v>
      </c>
      <c r="D93" s="111" t="s">
        <v>854</v>
      </c>
      <c r="E93" s="112">
        <v>0.09936</v>
      </c>
      <c r="F93" s="113">
        <v>1.09</v>
      </c>
      <c r="G93" s="114">
        <f t="shared" si="1"/>
        <v>0.10830240000000001</v>
      </c>
      <c r="I93" s="117"/>
      <c r="J93" s="116"/>
      <c r="K93" s="117"/>
    </row>
    <row r="94" spans="3:11" ht="12.75">
      <c r="C94" s="121" t="str">
        <f>CONCATENATE(B81," celkem")</f>
        <v>31 celkem</v>
      </c>
      <c r="G94" s="122">
        <f>SUBTOTAL(9,G83:G93)</f>
        <v>23.7402509</v>
      </c>
      <c r="I94" s="123"/>
      <c r="K94" s="123"/>
    </row>
    <row r="96" spans="2:3" ht="15">
      <c r="B96" s="106" t="s">
        <v>998</v>
      </c>
      <c r="C96" s="107" t="s">
        <v>999</v>
      </c>
    </row>
    <row r="98" spans="1:11" ht="12.75">
      <c r="A98" s="118">
        <v>1</v>
      </c>
      <c r="B98" s="119" t="s">
        <v>1000</v>
      </c>
      <c r="C98" s="110" t="s">
        <v>1001</v>
      </c>
      <c r="D98" s="111" t="s">
        <v>850</v>
      </c>
      <c r="E98" s="112">
        <v>12.2035</v>
      </c>
      <c r="F98" s="113">
        <v>0.25365</v>
      </c>
      <c r="G98" s="114">
        <f aca="true" t="shared" si="2" ref="G98:G104">E98*F98</f>
        <v>3.095417775</v>
      </c>
      <c r="I98" s="117"/>
      <c r="J98" s="116"/>
      <c r="K98" s="117"/>
    </row>
    <row r="99" spans="1:11" ht="12.75">
      <c r="A99" s="118">
        <v>2</v>
      </c>
      <c r="B99" s="119" t="s">
        <v>1005</v>
      </c>
      <c r="C99" s="110" t="s">
        <v>1006</v>
      </c>
      <c r="D99" s="111" t="s">
        <v>850</v>
      </c>
      <c r="E99" s="112">
        <v>21.5875</v>
      </c>
      <c r="F99" s="113">
        <v>0.23458</v>
      </c>
      <c r="G99" s="114">
        <f t="shared" si="2"/>
        <v>5.06399575</v>
      </c>
      <c r="I99" s="117"/>
      <c r="J99" s="116"/>
      <c r="K99" s="117"/>
    </row>
    <row r="100" spans="1:11" ht="12.75">
      <c r="A100" s="118">
        <v>3</v>
      </c>
      <c r="B100" s="119" t="s">
        <v>1009</v>
      </c>
      <c r="C100" s="110" t="s">
        <v>1010</v>
      </c>
      <c r="D100" s="111" t="s">
        <v>850</v>
      </c>
      <c r="E100" s="112">
        <v>11.525</v>
      </c>
      <c r="F100" s="113">
        <v>0.1094</v>
      </c>
      <c r="G100" s="114">
        <f t="shared" si="2"/>
        <v>1.260835</v>
      </c>
      <c r="I100" s="117"/>
      <c r="J100" s="116"/>
      <c r="K100" s="117"/>
    </row>
    <row r="101" spans="1:11" ht="12.75">
      <c r="A101" s="118">
        <v>4</v>
      </c>
      <c r="B101" s="119" t="s">
        <v>1013</v>
      </c>
      <c r="C101" s="110" t="s">
        <v>1014</v>
      </c>
      <c r="D101" s="111" t="s">
        <v>850</v>
      </c>
      <c r="E101" s="112">
        <v>5.238</v>
      </c>
      <c r="F101" s="113">
        <v>0.19284</v>
      </c>
      <c r="G101" s="114">
        <f t="shared" si="2"/>
        <v>1.0100959200000001</v>
      </c>
      <c r="I101" s="117"/>
      <c r="J101" s="116"/>
      <c r="K101" s="117"/>
    </row>
    <row r="102" spans="1:11" ht="12.75">
      <c r="A102" s="118">
        <v>5</v>
      </c>
      <c r="B102" s="119" t="s">
        <v>1016</v>
      </c>
      <c r="C102" s="110" t="s">
        <v>1017</v>
      </c>
      <c r="D102" s="111" t="s">
        <v>932</v>
      </c>
      <c r="E102" s="112">
        <v>13.9</v>
      </c>
      <c r="F102" s="113">
        <v>0.00012</v>
      </c>
      <c r="G102" s="114">
        <f t="shared" si="2"/>
        <v>0.001668</v>
      </c>
      <c r="I102" s="117"/>
      <c r="J102" s="116"/>
      <c r="K102" s="117"/>
    </row>
    <row r="103" spans="1:11" ht="12.75">
      <c r="A103" s="118">
        <v>6</v>
      </c>
      <c r="B103" s="119" t="s">
        <v>1018</v>
      </c>
      <c r="C103" s="110" t="s">
        <v>1019</v>
      </c>
      <c r="D103" s="111" t="s">
        <v>932</v>
      </c>
      <c r="E103" s="112">
        <v>1.94</v>
      </c>
      <c r="F103" s="113">
        <v>8E-05</v>
      </c>
      <c r="G103" s="114">
        <f t="shared" si="2"/>
        <v>0.0001552</v>
      </c>
      <c r="I103" s="117"/>
      <c r="J103" s="116"/>
      <c r="K103" s="117"/>
    </row>
    <row r="104" spans="1:11" ht="12.75">
      <c r="A104" s="118">
        <v>7</v>
      </c>
      <c r="B104" s="119" t="s">
        <v>1020</v>
      </c>
      <c r="C104" s="110" t="s">
        <v>1021</v>
      </c>
      <c r="D104" s="111" t="s">
        <v>932</v>
      </c>
      <c r="E104" s="112">
        <v>19.8</v>
      </c>
      <c r="F104" s="113">
        <v>0.00014</v>
      </c>
      <c r="G104" s="114">
        <f t="shared" si="2"/>
        <v>0.0027719999999999997</v>
      </c>
      <c r="I104" s="117"/>
      <c r="J104" s="116"/>
      <c r="K104" s="117"/>
    </row>
    <row r="105" spans="3:11" ht="12.75">
      <c r="C105" s="121" t="str">
        <f>CONCATENATE(B96," celkem")</f>
        <v>34 celkem</v>
      </c>
      <c r="G105" s="122">
        <f>SUBTOTAL(9,G98:G104)</f>
        <v>10.434939645</v>
      </c>
      <c r="I105" s="123"/>
      <c r="K105" s="123"/>
    </row>
    <row r="107" spans="2:3" ht="15">
      <c r="B107" s="106" t="s">
        <v>1022</v>
      </c>
      <c r="C107" s="107" t="s">
        <v>1023</v>
      </c>
    </row>
    <row r="109" spans="1:11" ht="12.75">
      <c r="A109" s="118">
        <v>1</v>
      </c>
      <c r="B109" s="119" t="s">
        <v>1024</v>
      </c>
      <c r="C109" s="110" t="s">
        <v>1025</v>
      </c>
      <c r="D109" s="111" t="s">
        <v>982</v>
      </c>
      <c r="E109" s="112">
        <v>16</v>
      </c>
      <c r="F109" s="113">
        <v>0.02278</v>
      </c>
      <c r="G109" s="114">
        <f>E109*F109</f>
        <v>0.36448</v>
      </c>
      <c r="I109" s="117"/>
      <c r="J109" s="116"/>
      <c r="K109" s="117"/>
    </row>
    <row r="110" spans="1:11" ht="12.75">
      <c r="A110" s="118">
        <v>2</v>
      </c>
      <c r="B110" s="119" t="s">
        <v>1027</v>
      </c>
      <c r="C110" s="110" t="s">
        <v>1028</v>
      </c>
      <c r="D110" s="111" t="s">
        <v>982</v>
      </c>
      <c r="E110" s="112">
        <v>18</v>
      </c>
      <c r="F110" s="113">
        <v>0.059</v>
      </c>
      <c r="G110" s="114">
        <f>E110*F110</f>
        <v>1.0619999999999998</v>
      </c>
      <c r="I110" s="117"/>
      <c r="J110" s="116"/>
      <c r="K110" s="117"/>
    </row>
    <row r="111" spans="3:11" ht="12.75">
      <c r="C111" s="121" t="str">
        <f>CONCATENATE(B107," celkem")</f>
        <v>41 celkem</v>
      </c>
      <c r="G111" s="122">
        <f>SUBTOTAL(9,G109:G110)</f>
        <v>1.4264799999999997</v>
      </c>
      <c r="I111" s="123"/>
      <c r="K111" s="123"/>
    </row>
    <row r="113" spans="2:3" ht="15">
      <c r="B113" s="106" t="s">
        <v>1030</v>
      </c>
      <c r="C113" s="107" t="s">
        <v>1031</v>
      </c>
    </row>
    <row r="115" spans="1:11" ht="12.75">
      <c r="A115" s="118">
        <v>1</v>
      </c>
      <c r="B115" s="119" t="s">
        <v>1032</v>
      </c>
      <c r="C115" s="110" t="s">
        <v>1033</v>
      </c>
      <c r="D115" s="111" t="s">
        <v>863</v>
      </c>
      <c r="E115" s="112">
        <v>1.1928</v>
      </c>
      <c r="F115" s="113">
        <v>2.45337</v>
      </c>
      <c r="G115" s="114">
        <f>E115*F115</f>
        <v>2.9263797360000003</v>
      </c>
      <c r="I115" s="117"/>
      <c r="J115" s="116"/>
      <c r="K115" s="117"/>
    </row>
    <row r="116" spans="1:11" ht="12.75">
      <c r="A116" s="118">
        <v>2</v>
      </c>
      <c r="B116" s="119" t="s">
        <v>1038</v>
      </c>
      <c r="C116" s="110" t="s">
        <v>1039</v>
      </c>
      <c r="D116" s="111" t="s">
        <v>850</v>
      </c>
      <c r="E116" s="112">
        <v>7.728</v>
      </c>
      <c r="F116" s="113">
        <v>0.00658</v>
      </c>
      <c r="G116" s="114">
        <f>E116*F116</f>
        <v>0.05085024</v>
      </c>
      <c r="I116" s="117"/>
      <c r="J116" s="116"/>
      <c r="K116" s="117"/>
    </row>
    <row r="117" spans="1:11" ht="12.75">
      <c r="A117" s="118">
        <v>3</v>
      </c>
      <c r="B117" s="119" t="s">
        <v>1042</v>
      </c>
      <c r="C117" s="110" t="s">
        <v>1043</v>
      </c>
      <c r="D117" s="111" t="s">
        <v>850</v>
      </c>
      <c r="E117" s="112">
        <v>7.73</v>
      </c>
      <c r="F117" s="113">
        <v>0</v>
      </c>
      <c r="G117" s="114">
        <f>E117*F117</f>
        <v>0</v>
      </c>
      <c r="I117" s="117"/>
      <c r="J117" s="116"/>
      <c r="K117" s="117"/>
    </row>
    <row r="118" spans="1:11" ht="12.75">
      <c r="A118" s="118">
        <v>4</v>
      </c>
      <c r="B118" s="119" t="s">
        <v>1044</v>
      </c>
      <c r="C118" s="110" t="s">
        <v>1045</v>
      </c>
      <c r="D118" s="111" t="s">
        <v>854</v>
      </c>
      <c r="E118" s="112">
        <v>0.1</v>
      </c>
      <c r="F118" s="113">
        <v>1.05878</v>
      </c>
      <c r="G118" s="114">
        <f>E118*F118</f>
        <v>0.10587800000000001</v>
      </c>
      <c r="I118" s="117"/>
      <c r="J118" s="116"/>
      <c r="K118" s="117"/>
    </row>
    <row r="119" spans="3:11" ht="12.75">
      <c r="C119" s="121" t="str">
        <f>CONCATENATE(B113," celkem")</f>
        <v>43 celkem</v>
      </c>
      <c r="G119" s="122">
        <f>SUBTOTAL(9,G115:G118)</f>
        <v>3.0831079760000004</v>
      </c>
      <c r="I119" s="123"/>
      <c r="K119" s="123"/>
    </row>
    <row r="121" spans="2:3" ht="15">
      <c r="B121" s="106" t="s">
        <v>1047</v>
      </c>
      <c r="C121" s="107" t="s">
        <v>1048</v>
      </c>
    </row>
    <row r="123" spans="1:11" ht="12.75">
      <c r="A123" s="118">
        <v>1</v>
      </c>
      <c r="B123" s="119" t="s">
        <v>1049</v>
      </c>
      <c r="C123" s="110" t="s">
        <v>1050</v>
      </c>
      <c r="D123" s="111" t="s">
        <v>850</v>
      </c>
      <c r="E123" s="112">
        <v>15.5</v>
      </c>
      <c r="F123" s="113">
        <v>0</v>
      </c>
      <c r="G123" s="114">
        <f>E123*F123</f>
        <v>0</v>
      </c>
      <c r="I123" s="117"/>
      <c r="J123" s="116"/>
      <c r="K123" s="117"/>
    </row>
    <row r="124" spans="3:11" ht="12.75">
      <c r="C124" s="121" t="str">
        <f>CONCATENATE(B121," celkem")</f>
        <v>56 celkem</v>
      </c>
      <c r="G124" s="122">
        <f>SUBTOTAL(9,G123:G123)</f>
        <v>0</v>
      </c>
      <c r="I124" s="123"/>
      <c r="K124" s="123"/>
    </row>
    <row r="126" spans="2:3" ht="15">
      <c r="B126" s="106" t="s">
        <v>1052</v>
      </c>
      <c r="C126" s="107" t="s">
        <v>1053</v>
      </c>
    </row>
    <row r="128" spans="1:11" ht="12.75">
      <c r="A128" s="118">
        <v>1</v>
      </c>
      <c r="B128" s="119" t="s">
        <v>1054</v>
      </c>
      <c r="C128" s="110" t="s">
        <v>1055</v>
      </c>
      <c r="D128" s="111" t="s">
        <v>850</v>
      </c>
      <c r="E128" s="112">
        <v>21.45</v>
      </c>
      <c r="F128" s="113">
        <v>0</v>
      </c>
      <c r="G128" s="114">
        <f>E128*F128</f>
        <v>0</v>
      </c>
      <c r="I128" s="117"/>
      <c r="J128" s="116"/>
      <c r="K128" s="117"/>
    </row>
    <row r="129" spans="3:11" ht="12.75">
      <c r="C129" s="121" t="str">
        <f>CONCATENATE(B126," celkem")</f>
        <v>58 celkem</v>
      </c>
      <c r="G129" s="122">
        <f>SUBTOTAL(9,G128:G128)</f>
        <v>0</v>
      </c>
      <c r="I129" s="123"/>
      <c r="K129" s="123"/>
    </row>
    <row r="131" spans="2:3" ht="15">
      <c r="B131" s="106" t="s">
        <v>1057</v>
      </c>
      <c r="C131" s="107" t="s">
        <v>1058</v>
      </c>
    </row>
    <row r="133" spans="1:11" ht="12.75">
      <c r="A133" s="118">
        <v>1</v>
      </c>
      <c r="B133" s="119" t="s">
        <v>1059</v>
      </c>
      <c r="C133" s="110" t="s">
        <v>1060</v>
      </c>
      <c r="D133" s="111" t="s">
        <v>850</v>
      </c>
      <c r="E133" s="112">
        <v>15.5</v>
      </c>
      <c r="F133" s="113">
        <v>0.08565</v>
      </c>
      <c r="G133" s="114">
        <f>E133*F133</f>
        <v>1.327575</v>
      </c>
      <c r="I133" s="117"/>
      <c r="J133" s="116"/>
      <c r="K133" s="117"/>
    </row>
    <row r="134" spans="1:11" ht="12.75">
      <c r="A134" s="127" t="s">
        <v>909</v>
      </c>
      <c r="B134" s="128" t="s">
        <v>910</v>
      </c>
      <c r="C134" s="110" t="s">
        <v>1062</v>
      </c>
      <c r="D134" s="111" t="s">
        <v>850</v>
      </c>
      <c r="E134" s="112">
        <v>16</v>
      </c>
      <c r="F134" s="113">
        <v>0.12</v>
      </c>
      <c r="G134" s="114">
        <f>E134*F134</f>
        <v>1.92</v>
      </c>
      <c r="H134" s="116"/>
      <c r="I134" s="117"/>
      <c r="K134" s="117"/>
    </row>
    <row r="135" spans="3:11" ht="12.75">
      <c r="C135" s="121" t="str">
        <f>CONCATENATE(B131," celkem")</f>
        <v>59 celkem</v>
      </c>
      <c r="G135" s="122">
        <f>SUBTOTAL(9,G133:G134)</f>
        <v>3.247575</v>
      </c>
      <c r="I135" s="123"/>
      <c r="K135" s="123"/>
    </row>
    <row r="137" spans="2:3" ht="15">
      <c r="B137" s="106" t="s">
        <v>1063</v>
      </c>
      <c r="C137" s="107" t="s">
        <v>1064</v>
      </c>
    </row>
    <row r="139" spans="1:11" ht="12.75">
      <c r="A139" s="118">
        <v>1</v>
      </c>
      <c r="B139" s="119" t="s">
        <v>1065</v>
      </c>
      <c r="C139" s="110" t="s">
        <v>1066</v>
      </c>
      <c r="D139" s="111" t="s">
        <v>850</v>
      </c>
      <c r="E139" s="112">
        <v>6.75</v>
      </c>
      <c r="F139" s="113">
        <v>0.0382</v>
      </c>
      <c r="G139" s="114">
        <f aca="true" t="shared" si="3" ref="G139:G149">E139*F139</f>
        <v>0.25784999999999997</v>
      </c>
      <c r="I139" s="117"/>
      <c r="J139" s="116"/>
      <c r="K139" s="117"/>
    </row>
    <row r="140" spans="1:11" ht="12.75">
      <c r="A140" s="118">
        <v>2</v>
      </c>
      <c r="B140" s="119" t="s">
        <v>1068</v>
      </c>
      <c r="C140" s="110" t="s">
        <v>1069</v>
      </c>
      <c r="D140" s="111" t="s">
        <v>850</v>
      </c>
      <c r="E140" s="112">
        <v>649.44</v>
      </c>
      <c r="F140" s="113">
        <v>0.0345</v>
      </c>
      <c r="G140" s="114">
        <f t="shared" si="3"/>
        <v>22.405680000000004</v>
      </c>
      <c r="I140" s="117"/>
      <c r="J140" s="116"/>
      <c r="K140" s="117"/>
    </row>
    <row r="141" spans="1:11" ht="12.75">
      <c r="A141" s="118">
        <v>3</v>
      </c>
      <c r="B141" s="119" t="s">
        <v>1084</v>
      </c>
      <c r="C141" s="110" t="s">
        <v>1085</v>
      </c>
      <c r="D141" s="111" t="s">
        <v>850</v>
      </c>
      <c r="E141" s="112">
        <v>40.506</v>
      </c>
      <c r="F141" s="113">
        <v>0.01733</v>
      </c>
      <c r="G141" s="114">
        <f t="shared" si="3"/>
        <v>0.7019689800000001</v>
      </c>
      <c r="I141" s="117"/>
      <c r="J141" s="116"/>
      <c r="K141" s="117"/>
    </row>
    <row r="142" spans="1:11" ht="12.75">
      <c r="A142" s="118">
        <v>4</v>
      </c>
      <c r="B142" s="119" t="s">
        <v>1088</v>
      </c>
      <c r="C142" s="110" t="s">
        <v>1089</v>
      </c>
      <c r="D142" s="111" t="s">
        <v>850</v>
      </c>
      <c r="E142" s="112">
        <v>49.64</v>
      </c>
      <c r="F142" s="113">
        <v>0.045</v>
      </c>
      <c r="G142" s="114">
        <f t="shared" si="3"/>
        <v>2.2338</v>
      </c>
      <c r="I142" s="117"/>
      <c r="J142" s="116"/>
      <c r="K142" s="117"/>
    </row>
    <row r="143" spans="1:11" ht="12.75">
      <c r="A143" s="118">
        <v>5</v>
      </c>
      <c r="B143" s="119" t="s">
        <v>1091</v>
      </c>
      <c r="C143" s="110" t="s">
        <v>1092</v>
      </c>
      <c r="D143" s="111" t="s">
        <v>850</v>
      </c>
      <c r="E143" s="112">
        <v>709.97</v>
      </c>
      <c r="F143" s="113">
        <v>0.0157</v>
      </c>
      <c r="G143" s="114">
        <f t="shared" si="3"/>
        <v>11.146529</v>
      </c>
      <c r="I143" s="117"/>
      <c r="J143" s="116"/>
      <c r="K143" s="117"/>
    </row>
    <row r="144" spans="1:11" ht="12.75">
      <c r="A144" s="118">
        <v>6</v>
      </c>
      <c r="B144" s="119" t="s">
        <v>1096</v>
      </c>
      <c r="C144" s="110" t="s">
        <v>1097</v>
      </c>
      <c r="D144" s="111" t="s">
        <v>850</v>
      </c>
      <c r="E144" s="112">
        <v>1823.372</v>
      </c>
      <c r="F144" s="113">
        <v>0.0261</v>
      </c>
      <c r="G144" s="114">
        <f t="shared" si="3"/>
        <v>47.590009200000004</v>
      </c>
      <c r="I144" s="117"/>
      <c r="J144" s="116"/>
      <c r="K144" s="117"/>
    </row>
    <row r="145" spans="1:11" ht="12.75">
      <c r="A145" s="118">
        <v>7</v>
      </c>
      <c r="B145" s="119" t="s">
        <v>1134</v>
      </c>
      <c r="C145" s="110" t="s">
        <v>1135</v>
      </c>
      <c r="D145" s="111" t="s">
        <v>850</v>
      </c>
      <c r="E145" s="112">
        <v>35.56</v>
      </c>
      <c r="F145" s="113">
        <v>0.005</v>
      </c>
      <c r="G145" s="114">
        <f t="shared" si="3"/>
        <v>0.1778</v>
      </c>
      <c r="I145" s="117"/>
      <c r="J145" s="116"/>
      <c r="K145" s="117"/>
    </row>
    <row r="146" spans="1:11" ht="12.75">
      <c r="A146" s="118">
        <v>8</v>
      </c>
      <c r="B146" s="119" t="s">
        <v>1137</v>
      </c>
      <c r="C146" s="110" t="s">
        <v>1138</v>
      </c>
      <c r="D146" s="111" t="s">
        <v>850</v>
      </c>
      <c r="E146" s="112">
        <v>35.56</v>
      </c>
      <c r="F146" s="113">
        <v>0.015</v>
      </c>
      <c r="G146" s="114">
        <f t="shared" si="3"/>
        <v>0.5334</v>
      </c>
      <c r="I146" s="117"/>
      <c r="J146" s="116"/>
      <c r="K146" s="117"/>
    </row>
    <row r="147" spans="1:11" ht="12.75">
      <c r="A147" s="118">
        <v>9</v>
      </c>
      <c r="B147" s="119" t="s">
        <v>1140</v>
      </c>
      <c r="C147" s="110" t="s">
        <v>1141</v>
      </c>
      <c r="D147" s="111" t="s">
        <v>850</v>
      </c>
      <c r="E147" s="112">
        <v>11.33</v>
      </c>
      <c r="F147" s="113">
        <v>0.00085</v>
      </c>
      <c r="G147" s="114">
        <f t="shared" si="3"/>
        <v>0.0096305</v>
      </c>
      <c r="I147" s="117"/>
      <c r="J147" s="116"/>
      <c r="K147" s="117"/>
    </row>
    <row r="148" spans="1:11" ht="12.75">
      <c r="A148" s="118">
        <v>10</v>
      </c>
      <c r="B148" s="119" t="s">
        <v>1142</v>
      </c>
      <c r="C148" s="110" t="s">
        <v>1143</v>
      </c>
      <c r="D148" s="111" t="s">
        <v>850</v>
      </c>
      <c r="E148" s="112">
        <v>709.97</v>
      </c>
      <c r="F148" s="113">
        <v>0.003</v>
      </c>
      <c r="G148" s="114">
        <f t="shared" si="3"/>
        <v>2.12991</v>
      </c>
      <c r="I148" s="117"/>
      <c r="J148" s="116"/>
      <c r="K148" s="117"/>
    </row>
    <row r="149" spans="1:11" ht="12.75">
      <c r="A149" s="118">
        <v>11</v>
      </c>
      <c r="B149" s="119" t="s">
        <v>1144</v>
      </c>
      <c r="C149" s="110" t="s">
        <v>1145</v>
      </c>
      <c r="D149" s="111" t="s">
        <v>850</v>
      </c>
      <c r="E149" s="112">
        <v>1823.32</v>
      </c>
      <c r="F149" s="113">
        <v>0.003</v>
      </c>
      <c r="G149" s="114">
        <f t="shared" si="3"/>
        <v>5.4699599999999995</v>
      </c>
      <c r="I149" s="117"/>
      <c r="J149" s="116"/>
      <c r="K149" s="117"/>
    </row>
    <row r="150" spans="3:11" ht="12.75">
      <c r="C150" s="121" t="str">
        <f>CONCATENATE(B137," celkem")</f>
        <v>61 celkem</v>
      </c>
      <c r="G150" s="122">
        <f>SUBTOTAL(9,G139:G149)</f>
        <v>92.65653768</v>
      </c>
      <c r="I150" s="123"/>
      <c r="K150" s="123"/>
    </row>
    <row r="152" spans="2:3" ht="15">
      <c r="B152" s="106" t="s">
        <v>1146</v>
      </c>
      <c r="C152" s="107" t="s">
        <v>1147</v>
      </c>
    </row>
    <row r="154" spans="1:11" ht="12.75">
      <c r="A154" s="118">
        <v>1</v>
      </c>
      <c r="B154" s="119" t="s">
        <v>1148</v>
      </c>
      <c r="C154" s="110" t="s">
        <v>1149</v>
      </c>
      <c r="D154" s="111" t="s">
        <v>850</v>
      </c>
      <c r="E154" s="112">
        <v>110</v>
      </c>
      <c r="F154" s="113">
        <v>0.00012</v>
      </c>
      <c r="G154" s="114">
        <f aca="true" t="shared" si="4" ref="G154:G162">E154*F154</f>
        <v>0.0132</v>
      </c>
      <c r="I154" s="117"/>
      <c r="J154" s="116"/>
      <c r="K154" s="117"/>
    </row>
    <row r="155" spans="1:11" ht="12.75">
      <c r="A155" s="118">
        <v>2</v>
      </c>
      <c r="B155" s="119" t="s">
        <v>1150</v>
      </c>
      <c r="C155" s="110" t="s">
        <v>1151</v>
      </c>
      <c r="D155" s="111" t="s">
        <v>850</v>
      </c>
      <c r="E155" s="112">
        <v>83</v>
      </c>
      <c r="F155" s="113">
        <v>0.0273</v>
      </c>
      <c r="G155" s="114">
        <f t="shared" si="4"/>
        <v>2.2659000000000002</v>
      </c>
      <c r="I155" s="117"/>
      <c r="J155" s="116"/>
      <c r="K155" s="117"/>
    </row>
    <row r="156" spans="1:11" ht="12.75">
      <c r="A156" s="118">
        <v>3</v>
      </c>
      <c r="B156" s="119" t="s">
        <v>1153</v>
      </c>
      <c r="C156" s="110" t="s">
        <v>1154</v>
      </c>
      <c r="D156" s="111" t="s">
        <v>850</v>
      </c>
      <c r="E156" s="112">
        <v>115.08</v>
      </c>
      <c r="F156" s="113">
        <v>0.004</v>
      </c>
      <c r="G156" s="114">
        <f t="shared" si="4"/>
        <v>0.46032</v>
      </c>
      <c r="I156" s="117"/>
      <c r="J156" s="116"/>
      <c r="K156" s="117"/>
    </row>
    <row r="157" spans="1:11" ht="12.75">
      <c r="A157" s="118">
        <v>4</v>
      </c>
      <c r="B157" s="119" t="s">
        <v>1155</v>
      </c>
      <c r="C157" s="110" t="s">
        <v>1156</v>
      </c>
      <c r="D157" s="111" t="s">
        <v>850</v>
      </c>
      <c r="E157" s="112">
        <v>598.87</v>
      </c>
      <c r="F157" s="113">
        <v>0.014</v>
      </c>
      <c r="G157" s="114">
        <f t="shared" si="4"/>
        <v>8.38418</v>
      </c>
      <c r="I157" s="117"/>
      <c r="J157" s="116"/>
      <c r="K157" s="117"/>
    </row>
    <row r="158" spans="1:11" ht="12.75">
      <c r="A158" s="118">
        <v>5</v>
      </c>
      <c r="B158" s="119" t="s">
        <v>1162</v>
      </c>
      <c r="C158" s="110" t="s">
        <v>1163</v>
      </c>
      <c r="D158" s="111" t="s">
        <v>850</v>
      </c>
      <c r="E158" s="112">
        <v>116.25</v>
      </c>
      <c r="F158" s="113">
        <v>0</v>
      </c>
      <c r="G158" s="114">
        <f t="shared" si="4"/>
        <v>0</v>
      </c>
      <c r="I158" s="117"/>
      <c r="J158" s="116"/>
      <c r="K158" s="117"/>
    </row>
    <row r="159" spans="1:11" ht="12.75">
      <c r="A159" s="118">
        <v>6</v>
      </c>
      <c r="B159" s="119" t="s">
        <v>1165</v>
      </c>
      <c r="C159" s="110" t="s">
        <v>1166</v>
      </c>
      <c r="D159" s="111" t="s">
        <v>850</v>
      </c>
      <c r="E159" s="112">
        <v>792.7</v>
      </c>
      <c r="F159" s="113">
        <v>0.004</v>
      </c>
      <c r="G159" s="114">
        <f t="shared" si="4"/>
        <v>3.1708000000000003</v>
      </c>
      <c r="I159" s="117"/>
      <c r="J159" s="116"/>
      <c r="K159" s="117"/>
    </row>
    <row r="160" spans="1:11" ht="12.75">
      <c r="A160" s="118">
        <v>7</v>
      </c>
      <c r="B160" s="119" t="s">
        <v>1172</v>
      </c>
      <c r="C160" s="110" t="s">
        <v>1173</v>
      </c>
      <c r="D160" s="111" t="s">
        <v>850</v>
      </c>
      <c r="E160" s="112">
        <v>5.58</v>
      </c>
      <c r="F160" s="113">
        <v>0.02636</v>
      </c>
      <c r="G160" s="114">
        <f t="shared" si="4"/>
        <v>0.14708880000000002</v>
      </c>
      <c r="I160" s="117"/>
      <c r="J160" s="116"/>
      <c r="K160" s="117"/>
    </row>
    <row r="161" spans="1:11" ht="12.75">
      <c r="A161" s="118">
        <v>8</v>
      </c>
      <c r="B161" s="119" t="s">
        <v>1175</v>
      </c>
      <c r="C161" s="110" t="s">
        <v>1176</v>
      </c>
      <c r="D161" s="111" t="s">
        <v>850</v>
      </c>
      <c r="E161" s="112">
        <v>792.7</v>
      </c>
      <c r="F161" s="113">
        <v>0</v>
      </c>
      <c r="G161" s="114">
        <f t="shared" si="4"/>
        <v>0</v>
      </c>
      <c r="I161" s="117"/>
      <c r="J161" s="116"/>
      <c r="K161" s="117"/>
    </row>
    <row r="162" spans="1:11" ht="12.75">
      <c r="A162" s="118">
        <v>9</v>
      </c>
      <c r="B162" s="119" t="s">
        <v>1177</v>
      </c>
      <c r="C162" s="110" t="s">
        <v>1178</v>
      </c>
      <c r="D162" s="111" t="s">
        <v>932</v>
      </c>
      <c r="E162" s="112">
        <v>82.5</v>
      </c>
      <c r="F162" s="113">
        <v>0.05</v>
      </c>
      <c r="G162" s="114">
        <f t="shared" si="4"/>
        <v>4.125</v>
      </c>
      <c r="I162" s="117"/>
      <c r="J162" s="116"/>
      <c r="K162" s="117"/>
    </row>
    <row r="163" spans="3:11" ht="12.75">
      <c r="C163" s="121" t="str">
        <f>CONCATENATE(B152," celkem")</f>
        <v>62 celkem</v>
      </c>
      <c r="G163" s="122">
        <f>SUBTOTAL(9,G154:G162)</f>
        <v>18.566488800000002</v>
      </c>
      <c r="I163" s="123"/>
      <c r="K163" s="123"/>
    </row>
    <row r="165" spans="2:3" ht="15">
      <c r="B165" s="106" t="s">
        <v>1179</v>
      </c>
      <c r="C165" s="107" t="s">
        <v>1180</v>
      </c>
    </row>
    <row r="167" spans="1:11" ht="12.75">
      <c r="A167" s="118">
        <v>1</v>
      </c>
      <c r="B167" s="119" t="s">
        <v>1181</v>
      </c>
      <c r="C167" s="110" t="s">
        <v>1182</v>
      </c>
      <c r="D167" s="111" t="s">
        <v>863</v>
      </c>
      <c r="E167" s="112">
        <v>16.2375</v>
      </c>
      <c r="F167" s="113">
        <v>2.25634</v>
      </c>
      <c r="G167" s="114">
        <f aca="true" t="shared" si="5" ref="G167:G176">E167*F167</f>
        <v>36.63732075</v>
      </c>
      <c r="I167" s="117"/>
      <c r="J167" s="116"/>
      <c r="K167" s="117"/>
    </row>
    <row r="168" spans="1:11" ht="12.75">
      <c r="A168" s="118">
        <v>2</v>
      </c>
      <c r="B168" s="119" t="s">
        <v>1184</v>
      </c>
      <c r="C168" s="110" t="s">
        <v>1185</v>
      </c>
      <c r="D168" s="111" t="s">
        <v>863</v>
      </c>
      <c r="E168" s="112">
        <v>16.23</v>
      </c>
      <c r="F168" s="113">
        <v>0</v>
      </c>
      <c r="G168" s="114">
        <f t="shared" si="5"/>
        <v>0</v>
      </c>
      <c r="I168" s="117"/>
      <c r="J168" s="116"/>
      <c r="K168" s="117"/>
    </row>
    <row r="169" spans="1:11" ht="12.75">
      <c r="A169" s="118">
        <v>3</v>
      </c>
      <c r="B169" s="119" t="s">
        <v>1186</v>
      </c>
      <c r="C169" s="110" t="s">
        <v>1187</v>
      </c>
      <c r="D169" s="111" t="s">
        <v>854</v>
      </c>
      <c r="E169" s="112">
        <v>1.6</v>
      </c>
      <c r="F169" s="113">
        <v>1.05878</v>
      </c>
      <c r="G169" s="114">
        <f t="shared" si="5"/>
        <v>1.6940480000000002</v>
      </c>
      <c r="I169" s="117"/>
      <c r="J169" s="116"/>
      <c r="K169" s="117"/>
    </row>
    <row r="170" spans="1:11" ht="12.75">
      <c r="A170" s="118">
        <v>4</v>
      </c>
      <c r="B170" s="119" t="s">
        <v>1190</v>
      </c>
      <c r="C170" s="110" t="s">
        <v>1191</v>
      </c>
      <c r="D170" s="111" t="s">
        <v>850</v>
      </c>
      <c r="E170" s="112">
        <v>29</v>
      </c>
      <c r="F170" s="113">
        <v>0.28362</v>
      </c>
      <c r="G170" s="114">
        <f t="shared" si="5"/>
        <v>8.224979999999999</v>
      </c>
      <c r="I170" s="117"/>
      <c r="J170" s="116"/>
      <c r="K170" s="117"/>
    </row>
    <row r="171" spans="1:11" ht="12.75">
      <c r="A171" s="118">
        <v>5</v>
      </c>
      <c r="B171" s="119" t="s">
        <v>1193</v>
      </c>
      <c r="C171" s="110" t="s">
        <v>1194</v>
      </c>
      <c r="D171" s="111" t="s">
        <v>850</v>
      </c>
      <c r="E171" s="112">
        <v>6.93</v>
      </c>
      <c r="F171" s="113">
        <v>0.02234</v>
      </c>
      <c r="G171" s="114">
        <f t="shared" si="5"/>
        <v>0.1548162</v>
      </c>
      <c r="I171" s="117"/>
      <c r="J171" s="116"/>
      <c r="K171" s="117"/>
    </row>
    <row r="172" spans="1:11" ht="12.75">
      <c r="A172" s="118">
        <v>6</v>
      </c>
      <c r="B172" s="119" t="s">
        <v>1196</v>
      </c>
      <c r="C172" s="110" t="s">
        <v>1197</v>
      </c>
      <c r="D172" s="111" t="s">
        <v>850</v>
      </c>
      <c r="E172" s="112">
        <v>78.65</v>
      </c>
      <c r="F172" s="113">
        <v>0.08936</v>
      </c>
      <c r="G172" s="114">
        <f t="shared" si="5"/>
        <v>7.028164</v>
      </c>
      <c r="I172" s="117"/>
      <c r="J172" s="116"/>
      <c r="K172" s="117"/>
    </row>
    <row r="173" spans="1:11" ht="12.75">
      <c r="A173" s="118">
        <v>7</v>
      </c>
      <c r="B173" s="119" t="s">
        <v>1199</v>
      </c>
      <c r="C173" s="110" t="s">
        <v>1200</v>
      </c>
      <c r="D173" s="111" t="s">
        <v>863</v>
      </c>
      <c r="E173" s="112">
        <v>0.80703</v>
      </c>
      <c r="F173" s="113">
        <v>2.25634</v>
      </c>
      <c r="G173" s="114">
        <f t="shared" si="5"/>
        <v>1.8209340701999999</v>
      </c>
      <c r="I173" s="117"/>
      <c r="J173" s="116"/>
      <c r="K173" s="117"/>
    </row>
    <row r="174" spans="1:11" ht="12.75">
      <c r="A174" s="118">
        <v>8</v>
      </c>
      <c r="B174" s="119" t="s">
        <v>1202</v>
      </c>
      <c r="C174" s="110" t="s">
        <v>1203</v>
      </c>
      <c r="D174" s="111" t="s">
        <v>850</v>
      </c>
      <c r="E174" s="112">
        <v>15.8</v>
      </c>
      <c r="F174" s="113">
        <v>0.09868</v>
      </c>
      <c r="G174" s="114">
        <f t="shared" si="5"/>
        <v>1.559144</v>
      </c>
      <c r="I174" s="117"/>
      <c r="J174" s="116"/>
      <c r="K174" s="117"/>
    </row>
    <row r="175" spans="1:11" ht="12.75">
      <c r="A175" s="118">
        <v>9</v>
      </c>
      <c r="B175" s="119" t="s">
        <v>1205</v>
      </c>
      <c r="C175" s="110" t="s">
        <v>1206</v>
      </c>
      <c r="D175" s="111" t="s">
        <v>863</v>
      </c>
      <c r="E175" s="112">
        <v>0.572</v>
      </c>
      <c r="F175" s="113">
        <v>2.234</v>
      </c>
      <c r="G175" s="114">
        <f t="shared" si="5"/>
        <v>1.2778479999999999</v>
      </c>
      <c r="I175" s="117"/>
      <c r="J175" s="116"/>
      <c r="K175" s="117"/>
    </row>
    <row r="176" spans="1:11" ht="12.75">
      <c r="A176" s="118">
        <v>10</v>
      </c>
      <c r="B176" s="119" t="s">
        <v>1208</v>
      </c>
      <c r="C176" s="110" t="s">
        <v>1209</v>
      </c>
      <c r="D176" s="111" t="s">
        <v>850</v>
      </c>
      <c r="E176" s="112">
        <v>2.5</v>
      </c>
      <c r="F176" s="113">
        <v>0.1231</v>
      </c>
      <c r="G176" s="114">
        <f t="shared" si="5"/>
        <v>0.30775</v>
      </c>
      <c r="I176" s="117"/>
      <c r="J176" s="116"/>
      <c r="K176" s="117"/>
    </row>
    <row r="177" spans="3:11" ht="12.75">
      <c r="C177" s="121" t="str">
        <f>CONCATENATE(B165," celkem")</f>
        <v>63 celkem</v>
      </c>
      <c r="G177" s="122">
        <f>SUBTOTAL(9,G167:G176)</f>
        <v>58.7050050202</v>
      </c>
      <c r="I177" s="123"/>
      <c r="K177" s="123"/>
    </row>
    <row r="179" spans="2:3" ht="15">
      <c r="B179" s="106" t="s">
        <v>1211</v>
      </c>
      <c r="C179" s="107" t="s">
        <v>1212</v>
      </c>
    </row>
    <row r="181" spans="1:11" ht="12.75">
      <c r="A181" s="118">
        <v>1</v>
      </c>
      <c r="B181" s="119" t="s">
        <v>1213</v>
      </c>
      <c r="C181" s="110" t="s">
        <v>1214</v>
      </c>
      <c r="D181" s="111" t="s">
        <v>982</v>
      </c>
      <c r="E181" s="112">
        <v>54</v>
      </c>
      <c r="F181" s="113">
        <v>0.04582</v>
      </c>
      <c r="G181" s="114">
        <f aca="true" t="shared" si="6" ref="G181:G194">E181*F181</f>
        <v>2.47428</v>
      </c>
      <c r="I181" s="117"/>
      <c r="J181" s="116"/>
      <c r="K181" s="117"/>
    </row>
    <row r="182" spans="1:11" ht="12.75">
      <c r="A182" s="127" t="s">
        <v>909</v>
      </c>
      <c r="B182" s="128" t="s">
        <v>910</v>
      </c>
      <c r="C182" s="110" t="s">
        <v>1223</v>
      </c>
      <c r="D182" s="111" t="s">
        <v>1224</v>
      </c>
      <c r="E182" s="112">
        <v>9</v>
      </c>
      <c r="F182" s="113">
        <v>0.016</v>
      </c>
      <c r="G182" s="114">
        <f t="shared" si="6"/>
        <v>0.14400000000000002</v>
      </c>
      <c r="H182" s="116"/>
      <c r="I182" s="117"/>
      <c r="K182" s="117"/>
    </row>
    <row r="183" spans="1:11" ht="12.75">
      <c r="A183" s="127" t="s">
        <v>1225</v>
      </c>
      <c r="B183" s="128" t="s">
        <v>910</v>
      </c>
      <c r="C183" s="110" t="s">
        <v>1226</v>
      </c>
      <c r="D183" s="111" t="s">
        <v>1224</v>
      </c>
      <c r="E183" s="112">
        <v>3</v>
      </c>
      <c r="F183" s="113">
        <v>0.014</v>
      </c>
      <c r="G183" s="114">
        <f t="shared" si="6"/>
        <v>0.042</v>
      </c>
      <c r="H183" s="116"/>
      <c r="I183" s="117"/>
      <c r="K183" s="117"/>
    </row>
    <row r="184" spans="1:11" ht="12.75">
      <c r="A184" s="127" t="s">
        <v>1227</v>
      </c>
      <c r="B184" s="128" t="s">
        <v>910</v>
      </c>
      <c r="C184" s="110" t="s">
        <v>1228</v>
      </c>
      <c r="D184" s="111" t="s">
        <v>1224</v>
      </c>
      <c r="E184" s="112">
        <v>28</v>
      </c>
      <c r="F184" s="113">
        <v>0.016</v>
      </c>
      <c r="G184" s="114">
        <f t="shared" si="6"/>
        <v>0.448</v>
      </c>
      <c r="H184" s="116"/>
      <c r="I184" s="117"/>
      <c r="K184" s="117"/>
    </row>
    <row r="185" spans="1:11" ht="12.75">
      <c r="A185" s="127" t="s">
        <v>1229</v>
      </c>
      <c r="B185" s="128" t="s">
        <v>910</v>
      </c>
      <c r="C185" s="110" t="s">
        <v>1230</v>
      </c>
      <c r="D185" s="111" t="s">
        <v>982</v>
      </c>
      <c r="E185" s="112">
        <v>3</v>
      </c>
      <c r="F185" s="113">
        <v>0.014</v>
      </c>
      <c r="G185" s="114">
        <f t="shared" si="6"/>
        <v>0.042</v>
      </c>
      <c r="H185" s="116"/>
      <c r="I185" s="117"/>
      <c r="K185" s="117"/>
    </row>
    <row r="186" spans="1:11" ht="12.75">
      <c r="A186" s="127" t="s">
        <v>1231</v>
      </c>
      <c r="B186" s="128" t="s">
        <v>910</v>
      </c>
      <c r="C186" s="110" t="s">
        <v>1232</v>
      </c>
      <c r="D186" s="111" t="s">
        <v>982</v>
      </c>
      <c r="E186" s="112">
        <v>5</v>
      </c>
      <c r="F186" s="113">
        <v>0.014</v>
      </c>
      <c r="G186" s="114">
        <f t="shared" si="6"/>
        <v>0.07</v>
      </c>
      <c r="H186" s="116"/>
      <c r="I186" s="117"/>
      <c r="K186" s="117"/>
    </row>
    <row r="187" spans="1:11" ht="12.75">
      <c r="A187" s="127" t="s">
        <v>1233</v>
      </c>
      <c r="B187" s="128" t="s">
        <v>910</v>
      </c>
      <c r="C187" s="110" t="s">
        <v>1234</v>
      </c>
      <c r="D187" s="111" t="s">
        <v>982</v>
      </c>
      <c r="E187" s="112">
        <v>1</v>
      </c>
      <c r="F187" s="113">
        <v>0.015</v>
      </c>
      <c r="G187" s="114">
        <f t="shared" si="6"/>
        <v>0.015</v>
      </c>
      <c r="H187" s="116"/>
      <c r="I187" s="117"/>
      <c r="K187" s="117"/>
    </row>
    <row r="188" spans="1:11" ht="12.75">
      <c r="A188" s="127" t="s">
        <v>1235</v>
      </c>
      <c r="B188" s="128" t="s">
        <v>910</v>
      </c>
      <c r="C188" s="110" t="s">
        <v>1236</v>
      </c>
      <c r="D188" s="111" t="s">
        <v>982</v>
      </c>
      <c r="E188" s="112">
        <v>5</v>
      </c>
      <c r="F188" s="113">
        <v>0.014</v>
      </c>
      <c r="G188" s="114">
        <f t="shared" si="6"/>
        <v>0.07</v>
      </c>
      <c r="H188" s="116"/>
      <c r="I188" s="117"/>
      <c r="K188" s="117"/>
    </row>
    <row r="189" spans="1:11" ht="12.75">
      <c r="A189" s="118">
        <v>2</v>
      </c>
      <c r="B189" s="119" t="s">
        <v>1237</v>
      </c>
      <c r="C189" s="110" t="s">
        <v>1238</v>
      </c>
      <c r="D189" s="111" t="s">
        <v>982</v>
      </c>
      <c r="E189" s="112">
        <v>7</v>
      </c>
      <c r="F189" s="113">
        <v>0.4417</v>
      </c>
      <c r="G189" s="114">
        <f t="shared" si="6"/>
        <v>3.0919</v>
      </c>
      <c r="I189" s="117"/>
      <c r="J189" s="116"/>
      <c r="K189" s="117"/>
    </row>
    <row r="190" spans="1:11" ht="12.75">
      <c r="A190" s="127" t="s">
        <v>919</v>
      </c>
      <c r="B190" s="128" t="s">
        <v>910</v>
      </c>
      <c r="C190" s="110" t="s">
        <v>1242</v>
      </c>
      <c r="D190" s="111" t="s">
        <v>982</v>
      </c>
      <c r="E190" s="112">
        <v>4</v>
      </c>
      <c r="F190" s="113">
        <v>0.017</v>
      </c>
      <c r="G190" s="114">
        <f t="shared" si="6"/>
        <v>0.068</v>
      </c>
      <c r="H190" s="116"/>
      <c r="I190" s="117"/>
      <c r="K190" s="117"/>
    </row>
    <row r="191" spans="1:11" ht="12.75">
      <c r="A191" s="127" t="s">
        <v>1243</v>
      </c>
      <c r="B191" s="128" t="s">
        <v>910</v>
      </c>
      <c r="C191" s="110" t="s">
        <v>1244</v>
      </c>
      <c r="D191" s="111" t="s">
        <v>1224</v>
      </c>
      <c r="E191" s="112">
        <v>2</v>
      </c>
      <c r="F191" s="113">
        <v>0.02</v>
      </c>
      <c r="G191" s="114">
        <f t="shared" si="6"/>
        <v>0.04</v>
      </c>
      <c r="H191" s="116"/>
      <c r="I191" s="117"/>
      <c r="K191" s="117"/>
    </row>
    <row r="192" spans="1:11" ht="12.75">
      <c r="A192" s="127" t="s">
        <v>1245</v>
      </c>
      <c r="B192" s="128" t="s">
        <v>910</v>
      </c>
      <c r="C192" s="110" t="s">
        <v>1246</v>
      </c>
      <c r="D192" s="111" t="s">
        <v>982</v>
      </c>
      <c r="E192" s="112">
        <v>1</v>
      </c>
      <c r="F192" s="113">
        <v>0.017</v>
      </c>
      <c r="G192" s="114">
        <f t="shared" si="6"/>
        <v>0.017</v>
      </c>
      <c r="H192" s="116"/>
      <c r="I192" s="117"/>
      <c r="K192" s="117"/>
    </row>
    <row r="193" spans="1:11" ht="12.75">
      <c r="A193" s="118">
        <v>3</v>
      </c>
      <c r="B193" s="119" t="s">
        <v>1247</v>
      </c>
      <c r="C193" s="110" t="s">
        <v>1248</v>
      </c>
      <c r="D193" s="111" t="s">
        <v>982</v>
      </c>
      <c r="E193" s="112">
        <v>3</v>
      </c>
      <c r="F193" s="113">
        <v>0.05607</v>
      </c>
      <c r="G193" s="114">
        <f t="shared" si="6"/>
        <v>0.16821</v>
      </c>
      <c r="I193" s="117"/>
      <c r="J193" s="116"/>
      <c r="K193" s="117"/>
    </row>
    <row r="194" spans="1:11" ht="12.75">
      <c r="A194" s="118">
        <v>4</v>
      </c>
      <c r="B194" s="119" t="s">
        <v>1250</v>
      </c>
      <c r="C194" s="110" t="s">
        <v>1251</v>
      </c>
      <c r="D194" s="111" t="s">
        <v>982</v>
      </c>
      <c r="E194" s="112">
        <v>1</v>
      </c>
      <c r="F194" s="113">
        <v>0.01698</v>
      </c>
      <c r="G194" s="114">
        <f t="shared" si="6"/>
        <v>0.01698</v>
      </c>
      <c r="I194" s="117"/>
      <c r="J194" s="116"/>
      <c r="K194" s="117"/>
    </row>
    <row r="195" spans="3:11" ht="12.75">
      <c r="C195" s="121" t="str">
        <f>CONCATENATE(B179," celkem")</f>
        <v>64 celkem</v>
      </c>
      <c r="G195" s="122">
        <f>SUBTOTAL(9,G181:G194)</f>
        <v>6.707369999999999</v>
      </c>
      <c r="I195" s="123"/>
      <c r="K195" s="123"/>
    </row>
    <row r="197" spans="2:3" ht="15">
      <c r="B197" s="106" t="s">
        <v>1253</v>
      </c>
      <c r="C197" s="107" t="s">
        <v>1254</v>
      </c>
    </row>
    <row r="199" spans="1:11" ht="12.75">
      <c r="A199" s="118">
        <v>1</v>
      </c>
      <c r="B199" s="119" t="s">
        <v>1255</v>
      </c>
      <c r="C199" s="110" t="s">
        <v>1256</v>
      </c>
      <c r="D199" s="111" t="s">
        <v>1224</v>
      </c>
      <c r="E199" s="112">
        <v>4</v>
      </c>
      <c r="F199" s="113">
        <v>0</v>
      </c>
      <c r="G199" s="114">
        <f>E199*F199</f>
        <v>0</v>
      </c>
      <c r="I199" s="117"/>
      <c r="J199" s="116"/>
      <c r="K199" s="117"/>
    </row>
    <row r="200" spans="1:11" ht="12.75">
      <c r="A200" s="118">
        <v>2</v>
      </c>
      <c r="B200" s="119" t="s">
        <v>1257</v>
      </c>
      <c r="C200" s="110" t="s">
        <v>1258</v>
      </c>
      <c r="D200" s="111" t="s">
        <v>932</v>
      </c>
      <c r="E200" s="112">
        <v>48.6</v>
      </c>
      <c r="F200" s="113">
        <v>0</v>
      </c>
      <c r="G200" s="114">
        <f>E200*F200</f>
        <v>0</v>
      </c>
      <c r="I200" s="117"/>
      <c r="J200" s="116"/>
      <c r="K200" s="117"/>
    </row>
    <row r="201" spans="3:11" ht="12.75">
      <c r="C201" s="121" t="str">
        <f>CONCATENATE(B197," celkem")</f>
        <v>700 celkem</v>
      </c>
      <c r="G201" s="122">
        <f>SUBTOTAL(9,G199:G200)</f>
        <v>0</v>
      </c>
      <c r="I201" s="123"/>
      <c r="K201" s="123"/>
    </row>
    <row r="203" spans="2:3" ht="15">
      <c r="B203" s="106" t="s">
        <v>1261</v>
      </c>
      <c r="C203" s="107" t="s">
        <v>1262</v>
      </c>
    </row>
    <row r="205" spans="1:11" ht="12.75">
      <c r="A205" s="118">
        <v>1</v>
      </c>
      <c r="B205" s="119" t="s">
        <v>1263</v>
      </c>
      <c r="C205" s="110" t="s">
        <v>1264</v>
      </c>
      <c r="D205" s="111" t="s">
        <v>854</v>
      </c>
      <c r="E205" s="112">
        <v>5.37225</v>
      </c>
      <c r="F205" s="113">
        <v>0</v>
      </c>
      <c r="G205" s="114">
        <f>E205*F205</f>
        <v>0</v>
      </c>
      <c r="I205" s="117"/>
      <c r="J205" s="116"/>
      <c r="K205" s="117"/>
    </row>
    <row r="206" spans="1:11" ht="12.75">
      <c r="A206" s="118">
        <v>2</v>
      </c>
      <c r="B206" s="119" t="s">
        <v>1265</v>
      </c>
      <c r="C206" s="110" t="s">
        <v>1266</v>
      </c>
      <c r="D206" s="111" t="s">
        <v>850</v>
      </c>
      <c r="E206" s="112">
        <v>216.5</v>
      </c>
      <c r="F206" s="113">
        <v>0</v>
      </c>
      <c r="G206" s="114">
        <f>E206*F206</f>
        <v>0</v>
      </c>
      <c r="I206" s="117"/>
      <c r="J206" s="116"/>
      <c r="K206" s="117"/>
    </row>
    <row r="207" spans="1:11" ht="12.75">
      <c r="A207" s="127" t="s">
        <v>919</v>
      </c>
      <c r="B207" s="128" t="s">
        <v>910</v>
      </c>
      <c r="C207" s="110" t="s">
        <v>1268</v>
      </c>
      <c r="D207" s="111" t="s">
        <v>850</v>
      </c>
      <c r="E207" s="112">
        <v>220</v>
      </c>
      <c r="F207" s="113">
        <v>0.015</v>
      </c>
      <c r="G207" s="114">
        <f>E207*F207</f>
        <v>3.3</v>
      </c>
      <c r="H207" s="116"/>
      <c r="I207" s="117"/>
      <c r="K207" s="117"/>
    </row>
    <row r="208" spans="1:11" ht="12.75">
      <c r="A208" s="118">
        <v>3</v>
      </c>
      <c r="B208" s="119" t="s">
        <v>1269</v>
      </c>
      <c r="C208" s="110" t="s">
        <v>1270</v>
      </c>
      <c r="D208" s="111" t="s">
        <v>850</v>
      </c>
      <c r="E208" s="112">
        <v>193.41</v>
      </c>
      <c r="F208" s="113">
        <v>0.007</v>
      </c>
      <c r="G208" s="114">
        <f>E208*F208</f>
        <v>1.35387</v>
      </c>
      <c r="I208" s="117"/>
      <c r="J208" s="116"/>
      <c r="K208" s="117"/>
    </row>
    <row r="209" spans="1:11" ht="12.75">
      <c r="A209" s="118">
        <v>4</v>
      </c>
      <c r="B209" s="119" t="s">
        <v>1272</v>
      </c>
      <c r="C209" s="110" t="s">
        <v>1273</v>
      </c>
      <c r="D209" s="111" t="s">
        <v>850</v>
      </c>
      <c r="E209" s="112">
        <v>239.46</v>
      </c>
      <c r="F209" s="113">
        <v>0.003</v>
      </c>
      <c r="G209" s="114">
        <f>E209*F209</f>
        <v>0.71838</v>
      </c>
      <c r="I209" s="117"/>
      <c r="J209" s="116"/>
      <c r="K209" s="117"/>
    </row>
    <row r="210" spans="3:11" ht="12.75">
      <c r="C210" s="121" t="str">
        <f>CONCATENATE(B203," celkem")</f>
        <v>711 celkem</v>
      </c>
      <c r="G210" s="122">
        <f>SUBTOTAL(9,G205:G209)</f>
        <v>5.372249999999999</v>
      </c>
      <c r="I210" s="123"/>
      <c r="K210" s="123"/>
    </row>
    <row r="212" spans="2:3" ht="15">
      <c r="B212" s="106" t="s">
        <v>1275</v>
      </c>
      <c r="C212" s="107" t="s">
        <v>1276</v>
      </c>
    </row>
    <row r="214" spans="1:11" ht="12.75">
      <c r="A214" s="118">
        <v>1</v>
      </c>
      <c r="B214" s="119" t="s">
        <v>1277</v>
      </c>
      <c r="C214" s="110" t="s">
        <v>1278</v>
      </c>
      <c r="D214" s="111" t="s">
        <v>854</v>
      </c>
      <c r="E214" s="112">
        <v>1.800914</v>
      </c>
      <c r="F214" s="113">
        <v>0</v>
      </c>
      <c r="G214" s="114">
        <f aca="true" t="shared" si="7" ref="G214:G219">E214*F214</f>
        <v>0</v>
      </c>
      <c r="I214" s="117"/>
      <c r="J214" s="116"/>
      <c r="K214" s="117"/>
    </row>
    <row r="215" spans="1:11" ht="12.75">
      <c r="A215" s="118">
        <v>2</v>
      </c>
      <c r="B215" s="119" t="s">
        <v>1279</v>
      </c>
      <c r="C215" s="110" t="s">
        <v>1280</v>
      </c>
      <c r="D215" s="111" t="s">
        <v>850</v>
      </c>
      <c r="E215" s="112">
        <v>92.52</v>
      </c>
      <c r="F215" s="113">
        <v>0.005</v>
      </c>
      <c r="G215" s="114">
        <f t="shared" si="7"/>
        <v>0.4626</v>
      </c>
      <c r="I215" s="117"/>
      <c r="J215" s="116"/>
      <c r="K215" s="117"/>
    </row>
    <row r="216" spans="1:11" ht="12.75">
      <c r="A216" s="127" t="s">
        <v>919</v>
      </c>
      <c r="B216" s="128" t="s">
        <v>910</v>
      </c>
      <c r="C216" s="110" t="s">
        <v>1282</v>
      </c>
      <c r="D216" s="111" t="s">
        <v>850</v>
      </c>
      <c r="E216" s="112">
        <v>110</v>
      </c>
      <c r="F216" s="113">
        <v>0.007</v>
      </c>
      <c r="G216" s="114">
        <f t="shared" si="7"/>
        <v>0.77</v>
      </c>
      <c r="H216" s="116"/>
      <c r="I216" s="117"/>
      <c r="K216" s="117"/>
    </row>
    <row r="217" spans="1:11" ht="12.75">
      <c r="A217" s="118">
        <v>3</v>
      </c>
      <c r="B217" s="119" t="s">
        <v>1283</v>
      </c>
      <c r="C217" s="110" t="s">
        <v>1284</v>
      </c>
      <c r="D217" s="111" t="s">
        <v>850</v>
      </c>
      <c r="E217" s="112">
        <v>92.5</v>
      </c>
      <c r="F217" s="113">
        <v>0</v>
      </c>
      <c r="G217" s="114">
        <f t="shared" si="7"/>
        <v>0</v>
      </c>
      <c r="I217" s="117"/>
      <c r="J217" s="116"/>
      <c r="K217" s="117"/>
    </row>
    <row r="218" spans="1:11" ht="12.75">
      <c r="A218" s="118">
        <v>4</v>
      </c>
      <c r="B218" s="119" t="s">
        <v>1286</v>
      </c>
      <c r="C218" s="110" t="s">
        <v>1287</v>
      </c>
      <c r="D218" s="111" t="s">
        <v>850</v>
      </c>
      <c r="E218" s="112">
        <v>78.65</v>
      </c>
      <c r="F218" s="113">
        <v>0.00036</v>
      </c>
      <c r="G218" s="114">
        <f t="shared" si="7"/>
        <v>0.028314000000000002</v>
      </c>
      <c r="I218" s="117"/>
      <c r="J218" s="116"/>
      <c r="K218" s="117"/>
    </row>
    <row r="219" spans="1:11" ht="12.75">
      <c r="A219" s="127" t="s">
        <v>1289</v>
      </c>
      <c r="B219" s="128" t="s">
        <v>910</v>
      </c>
      <c r="C219" s="110" t="s">
        <v>1290</v>
      </c>
      <c r="D219" s="111" t="s">
        <v>850</v>
      </c>
      <c r="E219" s="112">
        <v>90</v>
      </c>
      <c r="F219" s="113">
        <v>0.006</v>
      </c>
      <c r="G219" s="114">
        <f t="shared" si="7"/>
        <v>0.54</v>
      </c>
      <c r="H219" s="116"/>
      <c r="I219" s="117"/>
      <c r="K219" s="117"/>
    </row>
    <row r="220" spans="3:11" ht="12.75">
      <c r="C220" s="121" t="str">
        <f>CONCATENATE(B212," celkem")</f>
        <v>712 celkem</v>
      </c>
      <c r="G220" s="122">
        <f>SUBTOTAL(9,G214:G219)</f>
        <v>1.8009140000000001</v>
      </c>
      <c r="I220" s="123"/>
      <c r="K220" s="123"/>
    </row>
    <row r="222" spans="2:3" ht="15">
      <c r="B222" s="106" t="s">
        <v>1291</v>
      </c>
      <c r="C222" s="107" t="s">
        <v>1292</v>
      </c>
    </row>
    <row r="224" spans="1:11" ht="12.75">
      <c r="A224" s="118">
        <v>1</v>
      </c>
      <c r="B224" s="119" t="s">
        <v>1293</v>
      </c>
      <c r="C224" s="110" t="s">
        <v>1294</v>
      </c>
      <c r="D224" s="111" t="s">
        <v>854</v>
      </c>
      <c r="E224" s="112">
        <v>4.240823</v>
      </c>
      <c r="F224" s="113">
        <v>0</v>
      </c>
      <c r="G224" s="114">
        <f aca="true" t="shared" si="8" ref="G224:G234">E224*F224</f>
        <v>0</v>
      </c>
      <c r="I224" s="117"/>
      <c r="J224" s="116"/>
      <c r="K224" s="117"/>
    </row>
    <row r="225" spans="1:11" ht="12.75">
      <c r="A225" s="118">
        <v>2</v>
      </c>
      <c r="B225" s="119" t="s">
        <v>1295</v>
      </c>
      <c r="C225" s="110" t="s">
        <v>1296</v>
      </c>
      <c r="D225" s="111" t="s">
        <v>850</v>
      </c>
      <c r="E225" s="112">
        <v>9.0432</v>
      </c>
      <c r="F225" s="113">
        <v>0.0001</v>
      </c>
      <c r="G225" s="114">
        <f t="shared" si="8"/>
        <v>0.0009043200000000001</v>
      </c>
      <c r="I225" s="117"/>
      <c r="J225" s="116"/>
      <c r="K225" s="117"/>
    </row>
    <row r="226" spans="1:11" ht="12.75">
      <c r="A226" s="127" t="s">
        <v>919</v>
      </c>
      <c r="B226" s="128" t="s">
        <v>910</v>
      </c>
      <c r="C226" s="110" t="s">
        <v>1298</v>
      </c>
      <c r="D226" s="111" t="s">
        <v>850</v>
      </c>
      <c r="E226" s="112">
        <v>10</v>
      </c>
      <c r="F226" s="113">
        <v>0.002</v>
      </c>
      <c r="G226" s="114">
        <f t="shared" si="8"/>
        <v>0.02</v>
      </c>
      <c r="H226" s="116"/>
      <c r="I226" s="117"/>
      <c r="K226" s="117"/>
    </row>
    <row r="227" spans="1:11" ht="12.75">
      <c r="A227" s="118">
        <v>3</v>
      </c>
      <c r="B227" s="119" t="s">
        <v>1299</v>
      </c>
      <c r="C227" s="110" t="s">
        <v>1300</v>
      </c>
      <c r="D227" s="111" t="s">
        <v>850</v>
      </c>
      <c r="E227" s="112">
        <v>126.04</v>
      </c>
      <c r="F227" s="113">
        <v>0.003</v>
      </c>
      <c r="G227" s="114">
        <f t="shared" si="8"/>
        <v>0.37812</v>
      </c>
      <c r="I227" s="117"/>
      <c r="J227" s="116"/>
      <c r="K227" s="117"/>
    </row>
    <row r="228" spans="1:11" ht="12.75">
      <c r="A228" s="127" t="s">
        <v>1302</v>
      </c>
      <c r="B228" s="128" t="s">
        <v>910</v>
      </c>
      <c r="C228" s="110" t="s">
        <v>1303</v>
      </c>
      <c r="D228" s="111" t="s">
        <v>850</v>
      </c>
      <c r="E228" s="112">
        <v>130</v>
      </c>
      <c r="F228" s="113">
        <v>0.001</v>
      </c>
      <c r="G228" s="114">
        <f t="shared" si="8"/>
        <v>0.13</v>
      </c>
      <c r="H228" s="116"/>
      <c r="I228" s="117"/>
      <c r="K228" s="117"/>
    </row>
    <row r="229" spans="1:11" ht="12.75">
      <c r="A229" s="118">
        <v>4</v>
      </c>
      <c r="B229" s="119" t="s">
        <v>1304</v>
      </c>
      <c r="C229" s="110" t="s">
        <v>1305</v>
      </c>
      <c r="D229" s="111" t="s">
        <v>850</v>
      </c>
      <c r="E229" s="112">
        <v>216.8</v>
      </c>
      <c r="F229" s="113">
        <v>0.0003</v>
      </c>
      <c r="G229" s="114">
        <f t="shared" si="8"/>
        <v>0.06504</v>
      </c>
      <c r="I229" s="117"/>
      <c r="J229" s="116"/>
      <c r="K229" s="117"/>
    </row>
    <row r="230" spans="1:11" ht="12.75">
      <c r="A230" s="127" t="s">
        <v>1289</v>
      </c>
      <c r="B230" s="128" t="s">
        <v>910</v>
      </c>
      <c r="C230" s="110" t="s">
        <v>1307</v>
      </c>
      <c r="D230" s="111" t="s">
        <v>850</v>
      </c>
      <c r="E230" s="112">
        <v>220</v>
      </c>
      <c r="F230" s="113">
        <v>0.003</v>
      </c>
      <c r="G230" s="114">
        <f t="shared" si="8"/>
        <v>0.66</v>
      </c>
      <c r="H230" s="116"/>
      <c r="I230" s="117"/>
      <c r="K230" s="117"/>
    </row>
    <row r="231" spans="1:11" ht="12.75">
      <c r="A231" s="118">
        <v>5</v>
      </c>
      <c r="B231" s="119" t="s">
        <v>1308</v>
      </c>
      <c r="C231" s="110" t="s">
        <v>1309</v>
      </c>
      <c r="D231" s="111" t="s">
        <v>850</v>
      </c>
      <c r="E231" s="112">
        <v>78.2</v>
      </c>
      <c r="F231" s="113">
        <v>0.0007</v>
      </c>
      <c r="G231" s="114">
        <f t="shared" si="8"/>
        <v>0.054740000000000004</v>
      </c>
      <c r="I231" s="117"/>
      <c r="J231" s="116"/>
      <c r="K231" s="117"/>
    </row>
    <row r="232" spans="1:11" ht="12.75">
      <c r="A232" s="127" t="s">
        <v>1311</v>
      </c>
      <c r="B232" s="128" t="s">
        <v>910</v>
      </c>
      <c r="C232" s="110" t="s">
        <v>1312</v>
      </c>
      <c r="D232" s="111" t="s">
        <v>850</v>
      </c>
      <c r="E232" s="112">
        <v>82</v>
      </c>
      <c r="F232" s="113">
        <v>0.005</v>
      </c>
      <c r="G232" s="114">
        <f t="shared" si="8"/>
        <v>0.41000000000000003</v>
      </c>
      <c r="H232" s="116"/>
      <c r="I232" s="117"/>
      <c r="K232" s="117"/>
    </row>
    <row r="233" spans="1:11" ht="12.75">
      <c r="A233" s="118">
        <v>6</v>
      </c>
      <c r="B233" s="119" t="s">
        <v>1313</v>
      </c>
      <c r="C233" s="110" t="s">
        <v>1314</v>
      </c>
      <c r="D233" s="111" t="s">
        <v>850</v>
      </c>
      <c r="E233" s="112">
        <v>6.05</v>
      </c>
      <c r="F233" s="113">
        <v>0.00015</v>
      </c>
      <c r="G233" s="114">
        <f t="shared" si="8"/>
        <v>0.0009074999999999999</v>
      </c>
      <c r="I233" s="117"/>
      <c r="J233" s="116"/>
      <c r="K233" s="117"/>
    </row>
    <row r="234" spans="1:11" ht="12.75">
      <c r="A234" s="127" t="s">
        <v>1316</v>
      </c>
      <c r="B234" s="128" t="s">
        <v>910</v>
      </c>
      <c r="C234" s="110" t="s">
        <v>1317</v>
      </c>
      <c r="D234" s="111" t="s">
        <v>850</v>
      </c>
      <c r="E234" s="112">
        <v>6.5</v>
      </c>
      <c r="F234" s="113">
        <v>0.003</v>
      </c>
      <c r="G234" s="114">
        <f t="shared" si="8"/>
        <v>0.0195</v>
      </c>
      <c r="H234" s="116"/>
      <c r="I234" s="117"/>
      <c r="K234" s="117"/>
    </row>
    <row r="235" spans="1:11" ht="12.75">
      <c r="A235" s="118">
        <v>7</v>
      </c>
      <c r="B235" s="119" t="s">
        <v>1318</v>
      </c>
      <c r="C235" s="110" t="s">
        <v>1319</v>
      </c>
      <c r="D235" s="111" t="s">
        <v>850</v>
      </c>
      <c r="E235" s="112">
        <v>79.065</v>
      </c>
      <c r="F235" s="113">
        <v>0.00175</v>
      </c>
      <c r="G235" s="115" t="str">
        <f aca="true" t="shared" si="9" ref="G235:G241">FIXED(E235*F235,3,TRUE)</f>
        <v>0,138</v>
      </c>
      <c r="I235" s="117"/>
      <c r="J235" s="116"/>
      <c r="K235" s="117"/>
    </row>
    <row r="236" spans="1:11" ht="12.75">
      <c r="A236" s="118">
        <v>8</v>
      </c>
      <c r="B236" s="119" t="s">
        <v>1321</v>
      </c>
      <c r="C236" s="110" t="s">
        <v>1322</v>
      </c>
      <c r="D236" s="111" t="s">
        <v>854</v>
      </c>
      <c r="E236" s="112">
        <v>0.138364</v>
      </c>
      <c r="F236" s="113">
        <v>0</v>
      </c>
      <c r="G236" s="115" t="str">
        <f t="shared" si="9"/>
        <v>0,000</v>
      </c>
      <c r="I236" s="117"/>
      <c r="J236" s="116"/>
      <c r="K236" s="117"/>
    </row>
    <row r="237" spans="1:11" ht="12.75">
      <c r="A237" s="118">
        <v>9</v>
      </c>
      <c r="B237" s="119" t="s">
        <v>852</v>
      </c>
      <c r="C237" s="110" t="s">
        <v>853</v>
      </c>
      <c r="D237" s="111" t="s">
        <v>854</v>
      </c>
      <c r="E237" s="112">
        <v>0.138364</v>
      </c>
      <c r="F237" s="113">
        <v>0</v>
      </c>
      <c r="G237" s="115" t="str">
        <f t="shared" si="9"/>
        <v>0,000</v>
      </c>
      <c r="I237" s="117"/>
      <c r="J237" s="116"/>
      <c r="K237" s="117"/>
    </row>
    <row r="238" spans="1:11" ht="12.75">
      <c r="A238" s="118">
        <v>10</v>
      </c>
      <c r="B238" s="119" t="s">
        <v>855</v>
      </c>
      <c r="C238" s="110" t="s">
        <v>1323</v>
      </c>
      <c r="D238" s="111" t="s">
        <v>854</v>
      </c>
      <c r="E238" s="112">
        <v>2.628911</v>
      </c>
      <c r="F238" s="113">
        <v>0</v>
      </c>
      <c r="G238" s="115" t="str">
        <f t="shared" si="9"/>
        <v>0,000</v>
      </c>
      <c r="I238" s="117"/>
      <c r="J238" s="116"/>
      <c r="K238" s="117"/>
    </row>
    <row r="239" spans="1:11" ht="12.75">
      <c r="A239" s="118">
        <v>11</v>
      </c>
      <c r="B239" s="119" t="s">
        <v>1324</v>
      </c>
      <c r="C239" s="110" t="s">
        <v>1325</v>
      </c>
      <c r="D239" s="111" t="s">
        <v>854</v>
      </c>
      <c r="E239" s="112">
        <v>0.138364</v>
      </c>
      <c r="F239" s="113">
        <v>0</v>
      </c>
      <c r="G239" s="115" t="str">
        <f t="shared" si="9"/>
        <v>0,000</v>
      </c>
      <c r="I239" s="117"/>
      <c r="J239" s="116"/>
      <c r="K239" s="117"/>
    </row>
    <row r="240" spans="1:11" ht="12.75">
      <c r="A240" s="118">
        <v>12</v>
      </c>
      <c r="B240" s="119" t="s">
        <v>1326</v>
      </c>
      <c r="C240" s="110" t="s">
        <v>1327</v>
      </c>
      <c r="D240" s="111" t="s">
        <v>854</v>
      </c>
      <c r="E240" s="112">
        <v>0.553455</v>
      </c>
      <c r="F240" s="113">
        <v>0</v>
      </c>
      <c r="G240" s="115" t="str">
        <f t="shared" si="9"/>
        <v>0,000</v>
      </c>
      <c r="I240" s="117"/>
      <c r="J240" s="116"/>
      <c r="K240" s="117"/>
    </row>
    <row r="241" spans="1:11" ht="12.75">
      <c r="A241" s="118">
        <v>13</v>
      </c>
      <c r="B241" s="119" t="s">
        <v>857</v>
      </c>
      <c r="C241" s="110" t="s">
        <v>1328</v>
      </c>
      <c r="D241" s="111" t="s">
        <v>854</v>
      </c>
      <c r="E241" s="112">
        <v>0.138364</v>
      </c>
      <c r="F241" s="113">
        <v>0</v>
      </c>
      <c r="G241" s="115" t="str">
        <f t="shared" si="9"/>
        <v>0,000</v>
      </c>
      <c r="I241" s="117"/>
      <c r="J241" s="116"/>
      <c r="K241" s="117"/>
    </row>
    <row r="242" spans="1:11" ht="12.75">
      <c r="A242" s="118">
        <v>14</v>
      </c>
      <c r="B242" s="119" t="s">
        <v>1329</v>
      </c>
      <c r="C242" s="110" t="s">
        <v>1330</v>
      </c>
      <c r="D242" s="111" t="s">
        <v>850</v>
      </c>
      <c r="E242" s="112">
        <v>739.8</v>
      </c>
      <c r="F242" s="113">
        <v>0.0003</v>
      </c>
      <c r="G242" s="114">
        <f aca="true" t="shared" si="10" ref="G242:G250">E242*F242</f>
        <v>0.22193999999999997</v>
      </c>
      <c r="I242" s="117"/>
      <c r="J242" s="116"/>
      <c r="K242" s="117"/>
    </row>
    <row r="243" spans="1:11" ht="12.75">
      <c r="A243" s="127" t="s">
        <v>1333</v>
      </c>
      <c r="B243" s="128" t="s">
        <v>910</v>
      </c>
      <c r="C243" s="110" t="s">
        <v>1334</v>
      </c>
      <c r="D243" s="111" t="s">
        <v>850</v>
      </c>
      <c r="E243" s="112">
        <v>255</v>
      </c>
      <c r="F243" s="113">
        <v>0.002</v>
      </c>
      <c r="G243" s="114">
        <f t="shared" si="10"/>
        <v>0.51</v>
      </c>
      <c r="H243" s="116"/>
      <c r="I243" s="117"/>
      <c r="K243" s="117"/>
    </row>
    <row r="244" spans="1:11" ht="12.75">
      <c r="A244" s="127" t="s">
        <v>1335</v>
      </c>
      <c r="B244" s="128" t="s">
        <v>910</v>
      </c>
      <c r="C244" s="110" t="s">
        <v>1336</v>
      </c>
      <c r="D244" s="111" t="s">
        <v>850</v>
      </c>
      <c r="E244" s="112">
        <v>255</v>
      </c>
      <c r="F244" s="113">
        <v>0.004</v>
      </c>
      <c r="G244" s="114">
        <f t="shared" si="10"/>
        <v>1.02</v>
      </c>
      <c r="H244" s="116"/>
      <c r="I244" s="117"/>
      <c r="K244" s="117"/>
    </row>
    <row r="245" spans="1:11" ht="12.75">
      <c r="A245" s="127" t="s">
        <v>1337</v>
      </c>
      <c r="B245" s="128" t="s">
        <v>910</v>
      </c>
      <c r="C245" s="110" t="s">
        <v>1338</v>
      </c>
      <c r="D245" s="111" t="s">
        <v>850</v>
      </c>
      <c r="E245" s="112">
        <v>120</v>
      </c>
      <c r="F245" s="113">
        <v>0.003</v>
      </c>
      <c r="G245" s="114">
        <f t="shared" si="10"/>
        <v>0.36</v>
      </c>
      <c r="H245" s="116"/>
      <c r="I245" s="117"/>
      <c r="K245" s="117"/>
    </row>
    <row r="246" spans="1:11" ht="12.75">
      <c r="A246" s="118">
        <v>15</v>
      </c>
      <c r="B246" s="119" t="s">
        <v>910</v>
      </c>
      <c r="C246" s="110" t="s">
        <v>1339</v>
      </c>
      <c r="D246" s="111" t="s">
        <v>850</v>
      </c>
      <c r="E246" s="112">
        <v>246.7</v>
      </c>
      <c r="F246" s="113">
        <v>0.001</v>
      </c>
      <c r="G246" s="114">
        <f t="shared" si="10"/>
        <v>0.2467</v>
      </c>
      <c r="I246" s="117"/>
      <c r="J246" s="116"/>
      <c r="K246" s="117"/>
    </row>
    <row r="247" spans="1:11" ht="12.75">
      <c r="A247" s="118">
        <v>16</v>
      </c>
      <c r="B247" s="119" t="s">
        <v>1341</v>
      </c>
      <c r="C247" s="110" t="s">
        <v>1342</v>
      </c>
      <c r="D247" s="111" t="s">
        <v>850</v>
      </c>
      <c r="E247" s="112">
        <v>13.2</v>
      </c>
      <c r="F247" s="113">
        <v>0</v>
      </c>
      <c r="G247" s="114">
        <f t="shared" si="10"/>
        <v>0</v>
      </c>
      <c r="I247" s="117"/>
      <c r="J247" s="116"/>
      <c r="K247" s="117"/>
    </row>
    <row r="248" spans="1:11" ht="12.75">
      <c r="A248" s="127" t="s">
        <v>1344</v>
      </c>
      <c r="B248" s="128" t="s">
        <v>910</v>
      </c>
      <c r="C248" s="154" t="s">
        <v>1393</v>
      </c>
      <c r="D248" s="111" t="s">
        <v>850</v>
      </c>
      <c r="E248" s="112">
        <v>14</v>
      </c>
      <c r="F248" s="113">
        <v>0.002</v>
      </c>
      <c r="G248" s="114">
        <f t="shared" si="10"/>
        <v>0.028</v>
      </c>
      <c r="H248" s="116"/>
      <c r="I248" s="117"/>
      <c r="K248" s="117"/>
    </row>
    <row r="249" spans="1:11" ht="12.75">
      <c r="A249" s="118">
        <v>17</v>
      </c>
      <c r="B249" s="119" t="s">
        <v>1345</v>
      </c>
      <c r="C249" s="110" t="s">
        <v>1346</v>
      </c>
      <c r="D249" s="111" t="s">
        <v>850</v>
      </c>
      <c r="E249" s="112">
        <v>34.854</v>
      </c>
      <c r="F249" s="113">
        <v>0.0002</v>
      </c>
      <c r="G249" s="114">
        <f t="shared" si="10"/>
        <v>0.0069708</v>
      </c>
      <c r="I249" s="117"/>
      <c r="J249" s="116"/>
      <c r="K249" s="117"/>
    </row>
    <row r="250" spans="1:11" ht="12.75">
      <c r="A250" s="127" t="s">
        <v>1348</v>
      </c>
      <c r="B250" s="128" t="s">
        <v>910</v>
      </c>
      <c r="C250" s="110" t="s">
        <v>1349</v>
      </c>
      <c r="D250" s="111" t="s">
        <v>850</v>
      </c>
      <c r="E250" s="112">
        <v>36</v>
      </c>
      <c r="F250" s="113">
        <v>0.003</v>
      </c>
      <c r="G250" s="114">
        <f t="shared" si="10"/>
        <v>0.108</v>
      </c>
      <c r="H250" s="116"/>
      <c r="I250" s="117"/>
      <c r="K250" s="117"/>
    </row>
    <row r="251" spans="3:11" ht="12.75">
      <c r="C251" s="121" t="str">
        <f>CONCATENATE(B222," celkem")</f>
        <v>713 celkem</v>
      </c>
      <c r="G251" s="122">
        <f>SUBTOTAL(9,G224:G250)</f>
        <v>4.240822619999999</v>
      </c>
      <c r="I251" s="123"/>
      <c r="K251" s="123"/>
    </row>
    <row r="253" spans="2:3" ht="15">
      <c r="B253" s="106" t="s">
        <v>1350</v>
      </c>
      <c r="C253" s="107" t="s">
        <v>1351</v>
      </c>
    </row>
    <row r="255" spans="1:11" ht="12.75">
      <c r="A255" s="118">
        <v>1</v>
      </c>
      <c r="B255" s="119" t="s">
        <v>1352</v>
      </c>
      <c r="C255" s="110" t="s">
        <v>1353</v>
      </c>
      <c r="D255" s="111" t="s">
        <v>895</v>
      </c>
      <c r="E255" s="112">
        <v>1</v>
      </c>
      <c r="F255" s="113">
        <v>0</v>
      </c>
      <c r="G255" s="114">
        <f>E255*F255</f>
        <v>0</v>
      </c>
      <c r="I255" s="117"/>
      <c r="J255" s="116"/>
      <c r="K255" s="117"/>
    </row>
    <row r="256" spans="3:11" ht="12.75">
      <c r="C256" s="121" t="str">
        <f>CONCATENATE(B253," celkem")</f>
        <v>72 celkem</v>
      </c>
      <c r="G256" s="122">
        <f>SUBTOTAL(9,G255:G255)</f>
        <v>0</v>
      </c>
      <c r="I256" s="123"/>
      <c r="K256" s="123"/>
    </row>
    <row r="258" spans="2:3" ht="15">
      <c r="B258" s="106" t="s">
        <v>1354</v>
      </c>
      <c r="C258" s="107" t="s">
        <v>1355</v>
      </c>
    </row>
    <row r="260" spans="1:11" ht="12.75">
      <c r="A260" s="118">
        <v>1</v>
      </c>
      <c r="B260" s="119" t="s">
        <v>1356</v>
      </c>
      <c r="C260" s="110" t="s">
        <v>1357</v>
      </c>
      <c r="D260" s="111" t="s">
        <v>854</v>
      </c>
      <c r="E260" s="112">
        <v>0.060495</v>
      </c>
      <c r="F260" s="113">
        <v>0</v>
      </c>
      <c r="G260" s="114">
        <f>E260*F260</f>
        <v>0</v>
      </c>
      <c r="I260" s="117"/>
      <c r="J260" s="116"/>
      <c r="K260" s="117"/>
    </row>
    <row r="261" spans="1:11" ht="12.75">
      <c r="A261" s="118">
        <v>2</v>
      </c>
      <c r="B261" s="119" t="s">
        <v>1358</v>
      </c>
      <c r="C261" s="110" t="s">
        <v>1359</v>
      </c>
      <c r="D261" s="111" t="s">
        <v>932</v>
      </c>
      <c r="E261" s="112">
        <v>55.5</v>
      </c>
      <c r="F261" s="113">
        <v>0.00109</v>
      </c>
      <c r="G261" s="114">
        <f>E261*F261</f>
        <v>0.060495</v>
      </c>
      <c r="I261" s="117"/>
      <c r="J261" s="116"/>
      <c r="K261" s="117"/>
    </row>
    <row r="262" spans="3:11" ht="12.75">
      <c r="C262" s="121" t="str">
        <f>CONCATENATE(B258," celkem")</f>
        <v>721 celkem</v>
      </c>
      <c r="G262" s="122">
        <f>SUBTOTAL(9,G260:G261)</f>
        <v>0.060495</v>
      </c>
      <c r="I262" s="123"/>
      <c r="K262" s="123"/>
    </row>
    <row r="263" spans="3:11" ht="12.75">
      <c r="C263" s="121"/>
      <c r="G263" s="122"/>
      <c r="I263" s="123"/>
      <c r="K263" s="123"/>
    </row>
    <row r="264" spans="1:11" ht="15">
      <c r="A264" s="171"/>
      <c r="B264" s="172" t="s">
        <v>1398</v>
      </c>
      <c r="C264" s="173" t="s">
        <v>1399</v>
      </c>
      <c r="D264" s="171"/>
      <c r="E264" s="171"/>
      <c r="F264" s="171"/>
      <c r="G264" s="174"/>
      <c r="I264" s="123"/>
      <c r="K264" s="123"/>
    </row>
    <row r="265" spans="1:11" ht="12.75">
      <c r="A265" s="175">
        <v>1</v>
      </c>
      <c r="B265" s="177" t="s">
        <v>1400</v>
      </c>
      <c r="C265" s="179" t="s">
        <v>1402</v>
      </c>
      <c r="D265" s="171" t="s">
        <v>895</v>
      </c>
      <c r="E265" s="178">
        <v>1</v>
      </c>
      <c r="F265" s="178">
        <v>0</v>
      </c>
      <c r="G265" s="180">
        <v>0</v>
      </c>
      <c r="I265" s="123"/>
      <c r="K265" s="123"/>
    </row>
    <row r="266" spans="1:11" ht="12.75">
      <c r="A266" s="175"/>
      <c r="B266" s="177"/>
      <c r="C266" s="176" t="s">
        <v>1401</v>
      </c>
      <c r="D266" s="171"/>
      <c r="E266" s="171"/>
      <c r="F266" s="171"/>
      <c r="G266" s="174">
        <v>0</v>
      </c>
      <c r="I266" s="123"/>
      <c r="K266" s="123"/>
    </row>
    <row r="268" spans="2:3" ht="15">
      <c r="B268" s="106" t="s">
        <v>1361</v>
      </c>
      <c r="C268" s="107" t="s">
        <v>1362</v>
      </c>
    </row>
    <row r="270" spans="1:11" ht="12.75">
      <c r="A270" s="118">
        <v>1</v>
      </c>
      <c r="B270" s="119" t="s">
        <v>1363</v>
      </c>
      <c r="C270" s="110" t="s">
        <v>1364</v>
      </c>
      <c r="D270" s="111" t="s">
        <v>895</v>
      </c>
      <c r="E270" s="112">
        <v>1</v>
      </c>
      <c r="F270" s="113">
        <v>0</v>
      </c>
      <c r="G270" s="114">
        <f>E270*F270</f>
        <v>0</v>
      </c>
      <c r="I270" s="117"/>
      <c r="J270" s="116"/>
      <c r="K270" s="117"/>
    </row>
    <row r="271" spans="3:11" ht="12.75">
      <c r="C271" s="121" t="str">
        <f>CONCATENATE(B268," celkem")</f>
        <v>73 celkem</v>
      </c>
      <c r="G271" s="122">
        <f>SUBTOTAL(9,G270:G270)</f>
        <v>0</v>
      </c>
      <c r="I271" s="123"/>
      <c r="K271" s="123"/>
    </row>
    <row r="273" spans="2:3" ht="15">
      <c r="B273" s="106" t="s">
        <v>1365</v>
      </c>
      <c r="C273" s="107" t="s">
        <v>1366</v>
      </c>
    </row>
    <row r="275" spans="1:11" ht="12.75">
      <c r="A275" s="118">
        <v>1</v>
      </c>
      <c r="B275" s="119" t="s">
        <v>1367</v>
      </c>
      <c r="C275" s="110" t="s">
        <v>1368</v>
      </c>
      <c r="D275" s="111" t="s">
        <v>854</v>
      </c>
      <c r="E275" s="112">
        <v>0.099201</v>
      </c>
      <c r="F275" s="113">
        <v>0</v>
      </c>
      <c r="G275" s="114">
        <f>E275*F275</f>
        <v>0</v>
      </c>
      <c r="I275" s="117"/>
      <c r="J275" s="116"/>
      <c r="K275" s="117"/>
    </row>
    <row r="276" spans="1:11" ht="12.75">
      <c r="A276" s="118">
        <v>2</v>
      </c>
      <c r="B276" s="119" t="s">
        <v>1369</v>
      </c>
      <c r="C276" s="110" t="s">
        <v>1370</v>
      </c>
      <c r="D276" s="111" t="s">
        <v>850</v>
      </c>
      <c r="E276" s="112">
        <v>0.86</v>
      </c>
      <c r="F276" s="113">
        <v>0.11535</v>
      </c>
      <c r="G276" s="114">
        <f>E276*F276</f>
        <v>0.099201</v>
      </c>
      <c r="I276" s="117"/>
      <c r="J276" s="116"/>
      <c r="K276" s="117"/>
    </row>
    <row r="277" spans="3:11" ht="12.75">
      <c r="C277" s="121" t="str">
        <f>CONCATENATE(B273," celkem")</f>
        <v>761 celkem</v>
      </c>
      <c r="G277" s="122">
        <f>SUBTOTAL(9,G275:G276)</f>
        <v>0.099201</v>
      </c>
      <c r="I277" s="123"/>
      <c r="K277" s="123"/>
    </row>
    <row r="279" spans="2:3" ht="15">
      <c r="B279" s="106" t="s">
        <v>1372</v>
      </c>
      <c r="C279" s="107" t="s">
        <v>1373</v>
      </c>
    </row>
    <row r="281" spans="1:11" ht="12.75">
      <c r="A281" s="118">
        <v>1</v>
      </c>
      <c r="B281" s="119" t="s">
        <v>1374</v>
      </c>
      <c r="C281" s="110" t="s">
        <v>1375</v>
      </c>
      <c r="D281" s="111" t="s">
        <v>854</v>
      </c>
      <c r="E281" s="112">
        <v>35.020547</v>
      </c>
      <c r="F281" s="113">
        <v>0</v>
      </c>
      <c r="G281" s="114">
        <f aca="true" t="shared" si="11" ref="G281:G314">E281*F281</f>
        <v>0</v>
      </c>
      <c r="I281" s="117"/>
      <c r="J281" s="116"/>
      <c r="K281" s="117"/>
    </row>
    <row r="282" spans="1:11" ht="12.75">
      <c r="A282" s="118">
        <v>2</v>
      </c>
      <c r="B282" s="119" t="s">
        <v>1376</v>
      </c>
      <c r="C282" s="110" t="s">
        <v>1377</v>
      </c>
      <c r="D282" s="111" t="s">
        <v>982</v>
      </c>
      <c r="E282" s="112">
        <v>91</v>
      </c>
      <c r="F282" s="113">
        <v>0</v>
      </c>
      <c r="G282" s="114">
        <f t="shared" si="11"/>
        <v>0</v>
      </c>
      <c r="I282" s="117"/>
      <c r="J282" s="116"/>
      <c r="K282" s="117"/>
    </row>
    <row r="283" spans="1:11" ht="12.75">
      <c r="A283" s="127" t="s">
        <v>919</v>
      </c>
      <c r="B283" s="128" t="s">
        <v>910</v>
      </c>
      <c r="C283" s="110" t="s">
        <v>1379</v>
      </c>
      <c r="D283" s="111" t="s">
        <v>982</v>
      </c>
      <c r="E283" s="112">
        <v>91</v>
      </c>
      <c r="F283" s="113">
        <v>0.001</v>
      </c>
      <c r="G283" s="114">
        <f t="shared" si="11"/>
        <v>0.091</v>
      </c>
      <c r="H283" s="116"/>
      <c r="I283" s="117"/>
      <c r="K283" s="117"/>
    </row>
    <row r="284" spans="1:11" ht="12.75">
      <c r="A284" s="118">
        <v>3</v>
      </c>
      <c r="B284" s="119" t="s">
        <v>1380</v>
      </c>
      <c r="C284" s="110" t="s">
        <v>1381</v>
      </c>
      <c r="D284" s="111" t="s">
        <v>932</v>
      </c>
      <c r="E284" s="112">
        <v>30</v>
      </c>
      <c r="F284" s="113">
        <v>0</v>
      </c>
      <c r="G284" s="114">
        <f t="shared" si="11"/>
        <v>0</v>
      </c>
      <c r="I284" s="117"/>
      <c r="J284" s="116"/>
      <c r="K284" s="117"/>
    </row>
    <row r="285" spans="1:11" ht="12.75">
      <c r="A285" s="127" t="s">
        <v>1302</v>
      </c>
      <c r="B285" s="128" t="s">
        <v>1384</v>
      </c>
      <c r="C285" s="110" t="s">
        <v>1385</v>
      </c>
      <c r="D285" s="111" t="s">
        <v>1386</v>
      </c>
      <c r="E285" s="112">
        <v>0.11</v>
      </c>
      <c r="F285" s="113">
        <v>0.75</v>
      </c>
      <c r="G285" s="114">
        <f t="shared" si="11"/>
        <v>0.0825</v>
      </c>
      <c r="H285" s="116"/>
      <c r="I285" s="117"/>
      <c r="K285" s="117"/>
    </row>
    <row r="286" spans="1:11" ht="12.75">
      <c r="A286" s="118">
        <v>4</v>
      </c>
      <c r="B286" s="119" t="s">
        <v>1387</v>
      </c>
      <c r="C286" s="110" t="s">
        <v>1388</v>
      </c>
      <c r="D286" s="111" t="s">
        <v>863</v>
      </c>
      <c r="E286" s="112">
        <v>17.8</v>
      </c>
      <c r="F286" s="113">
        <v>0.02431</v>
      </c>
      <c r="G286" s="114">
        <f t="shared" si="11"/>
        <v>0.432718</v>
      </c>
      <c r="I286" s="117"/>
      <c r="J286" s="116"/>
      <c r="K286" s="117"/>
    </row>
    <row r="287" spans="1:11" ht="12.75">
      <c r="A287" s="118">
        <v>5</v>
      </c>
      <c r="B287" s="119" t="s">
        <v>1390</v>
      </c>
      <c r="C287" s="110" t="s">
        <v>1391</v>
      </c>
      <c r="D287" s="111" t="s">
        <v>932</v>
      </c>
      <c r="E287" s="112">
        <v>240.3</v>
      </c>
      <c r="F287" s="113">
        <v>0</v>
      </c>
      <c r="G287" s="114">
        <f t="shared" si="11"/>
        <v>0</v>
      </c>
      <c r="I287" s="117"/>
      <c r="J287" s="116"/>
      <c r="K287" s="117"/>
    </row>
    <row r="288" spans="1:11" ht="12.75">
      <c r="A288" s="118">
        <v>6</v>
      </c>
      <c r="B288" s="119" t="s">
        <v>1</v>
      </c>
      <c r="C288" s="110" t="s">
        <v>2</v>
      </c>
      <c r="D288" s="111" t="s">
        <v>932</v>
      </c>
      <c r="E288" s="112">
        <v>67.2</v>
      </c>
      <c r="F288" s="113">
        <v>0</v>
      </c>
      <c r="G288" s="114">
        <f t="shared" si="11"/>
        <v>0</v>
      </c>
      <c r="I288" s="117"/>
      <c r="J288" s="116"/>
      <c r="K288" s="117"/>
    </row>
    <row r="289" spans="1:11" ht="12.75">
      <c r="A289" s="118">
        <v>7</v>
      </c>
      <c r="B289" s="119" t="s">
        <v>4</v>
      </c>
      <c r="C289" s="110" t="s">
        <v>5</v>
      </c>
      <c r="D289" s="111" t="s">
        <v>932</v>
      </c>
      <c r="E289" s="112">
        <v>6.5</v>
      </c>
      <c r="F289" s="113">
        <v>0</v>
      </c>
      <c r="G289" s="114">
        <f t="shared" si="11"/>
        <v>0</v>
      </c>
      <c r="I289" s="117"/>
      <c r="J289" s="116"/>
      <c r="K289" s="117"/>
    </row>
    <row r="290" spans="1:11" ht="12.75">
      <c r="A290" s="127" t="s">
        <v>8</v>
      </c>
      <c r="B290" s="128" t="s">
        <v>9</v>
      </c>
      <c r="C290" s="110" t="s">
        <v>10</v>
      </c>
      <c r="D290" s="111" t="s">
        <v>1386</v>
      </c>
      <c r="E290" s="112">
        <v>6.2</v>
      </c>
      <c r="F290" s="113">
        <v>0.75</v>
      </c>
      <c r="G290" s="114">
        <f t="shared" si="11"/>
        <v>4.65</v>
      </c>
      <c r="H290" s="116"/>
      <c r="I290" s="117"/>
      <c r="K290" s="117"/>
    </row>
    <row r="291" spans="1:11" ht="12.75">
      <c r="A291" s="118">
        <v>8</v>
      </c>
      <c r="B291" s="119" t="s">
        <v>11</v>
      </c>
      <c r="C291" s="110" t="s">
        <v>12</v>
      </c>
      <c r="D291" s="111" t="s">
        <v>982</v>
      </c>
      <c r="E291" s="112">
        <v>20</v>
      </c>
      <c r="F291" s="113">
        <v>0</v>
      </c>
      <c r="G291" s="114">
        <f t="shared" si="11"/>
        <v>0</v>
      </c>
      <c r="I291" s="117"/>
      <c r="J291" s="116"/>
      <c r="K291" s="117"/>
    </row>
    <row r="292" spans="1:11" ht="12.75">
      <c r="A292" s="118">
        <v>9</v>
      </c>
      <c r="B292" s="119" t="s">
        <v>13</v>
      </c>
      <c r="C292" s="110" t="s">
        <v>14</v>
      </c>
      <c r="D292" s="111" t="s">
        <v>982</v>
      </c>
      <c r="E292" s="112">
        <v>30</v>
      </c>
      <c r="F292" s="113">
        <v>0</v>
      </c>
      <c r="G292" s="114">
        <f t="shared" si="11"/>
        <v>0</v>
      </c>
      <c r="I292" s="117"/>
      <c r="J292" s="116"/>
      <c r="K292" s="117"/>
    </row>
    <row r="293" spans="1:11" ht="12.75">
      <c r="A293" s="118">
        <v>10</v>
      </c>
      <c r="B293" s="119" t="s">
        <v>15</v>
      </c>
      <c r="C293" s="110" t="s">
        <v>16</v>
      </c>
      <c r="D293" s="111" t="s">
        <v>982</v>
      </c>
      <c r="E293" s="112">
        <v>70</v>
      </c>
      <c r="F293" s="113">
        <v>0.00267</v>
      </c>
      <c r="G293" s="114">
        <f t="shared" si="11"/>
        <v>0.1869</v>
      </c>
      <c r="I293" s="117"/>
      <c r="J293" s="116"/>
      <c r="K293" s="117"/>
    </row>
    <row r="294" spans="1:11" ht="12.75">
      <c r="A294" s="127" t="s">
        <v>17</v>
      </c>
      <c r="B294" s="128" t="s">
        <v>910</v>
      </c>
      <c r="C294" s="110" t="s">
        <v>18</v>
      </c>
      <c r="D294" s="111" t="s">
        <v>1224</v>
      </c>
      <c r="E294" s="112">
        <v>70</v>
      </c>
      <c r="F294" s="113">
        <v>0.002</v>
      </c>
      <c r="G294" s="114">
        <f t="shared" si="11"/>
        <v>0.14</v>
      </c>
      <c r="H294" s="116"/>
      <c r="I294" s="117"/>
      <c r="K294" s="117"/>
    </row>
    <row r="295" spans="1:11" ht="12.75">
      <c r="A295" s="118">
        <v>11</v>
      </c>
      <c r="B295" s="119" t="s">
        <v>19</v>
      </c>
      <c r="C295" s="110" t="s">
        <v>20</v>
      </c>
      <c r="D295" s="111" t="s">
        <v>982</v>
      </c>
      <c r="E295" s="112">
        <v>60</v>
      </c>
      <c r="F295" s="113">
        <v>0</v>
      </c>
      <c r="G295" s="114">
        <f t="shared" si="11"/>
        <v>0</v>
      </c>
      <c r="I295" s="117"/>
      <c r="J295" s="116"/>
      <c r="K295" s="117"/>
    </row>
    <row r="296" spans="1:11" ht="12.75">
      <c r="A296" s="127" t="s">
        <v>21</v>
      </c>
      <c r="B296" s="128" t="s">
        <v>910</v>
      </c>
      <c r="C296" s="110" t="s">
        <v>22</v>
      </c>
      <c r="D296" s="111" t="s">
        <v>1224</v>
      </c>
      <c r="E296" s="112">
        <v>60</v>
      </c>
      <c r="F296" s="113">
        <v>0.002</v>
      </c>
      <c r="G296" s="114">
        <f t="shared" si="11"/>
        <v>0.12</v>
      </c>
      <c r="H296" s="116"/>
      <c r="I296" s="117"/>
      <c r="K296" s="117"/>
    </row>
    <row r="297" spans="1:11" ht="12.75">
      <c r="A297" s="118">
        <v>12</v>
      </c>
      <c r="B297" s="119" t="s">
        <v>23</v>
      </c>
      <c r="C297" s="110" t="s">
        <v>24</v>
      </c>
      <c r="D297" s="111" t="s">
        <v>932</v>
      </c>
      <c r="E297" s="112">
        <v>225.6</v>
      </c>
      <c r="F297" s="113">
        <v>0</v>
      </c>
      <c r="G297" s="114">
        <f t="shared" si="11"/>
        <v>0</v>
      </c>
      <c r="I297" s="117"/>
      <c r="J297" s="116"/>
      <c r="K297" s="117"/>
    </row>
    <row r="298" spans="1:11" ht="12.75">
      <c r="A298" s="118">
        <v>13</v>
      </c>
      <c r="B298" s="119" t="s">
        <v>28</v>
      </c>
      <c r="C298" s="110" t="s">
        <v>29</v>
      </c>
      <c r="D298" s="111" t="s">
        <v>932</v>
      </c>
      <c r="E298" s="112">
        <v>112.6</v>
      </c>
      <c r="F298" s="113">
        <v>0</v>
      </c>
      <c r="G298" s="114">
        <f t="shared" si="11"/>
        <v>0</v>
      </c>
      <c r="I298" s="117"/>
      <c r="J298" s="116"/>
      <c r="K298" s="117"/>
    </row>
    <row r="299" spans="1:11" ht="12.75">
      <c r="A299" s="118">
        <v>14</v>
      </c>
      <c r="B299" s="119" t="s">
        <v>33</v>
      </c>
      <c r="C299" s="110" t="s">
        <v>34</v>
      </c>
      <c r="D299" s="111" t="s">
        <v>932</v>
      </c>
      <c r="E299" s="112">
        <v>295.6</v>
      </c>
      <c r="F299" s="113">
        <v>0</v>
      </c>
      <c r="G299" s="114">
        <f t="shared" si="11"/>
        <v>0</v>
      </c>
      <c r="I299" s="117"/>
      <c r="J299" s="116"/>
      <c r="K299" s="117"/>
    </row>
    <row r="300" spans="1:11" ht="12.75">
      <c r="A300" s="127" t="s">
        <v>1333</v>
      </c>
      <c r="B300" s="128" t="s">
        <v>9</v>
      </c>
      <c r="C300" s="110" t="s">
        <v>10</v>
      </c>
      <c r="D300" s="111" t="s">
        <v>1386</v>
      </c>
      <c r="E300" s="112">
        <v>12.1</v>
      </c>
      <c r="F300" s="113">
        <v>0.75</v>
      </c>
      <c r="G300" s="114">
        <f t="shared" si="11"/>
        <v>9.075</v>
      </c>
      <c r="H300" s="116"/>
      <c r="I300" s="117"/>
      <c r="K300" s="117"/>
    </row>
    <row r="301" spans="1:11" ht="12.75">
      <c r="A301" s="118">
        <v>15</v>
      </c>
      <c r="B301" s="119" t="s">
        <v>40</v>
      </c>
      <c r="C301" s="110" t="s">
        <v>41</v>
      </c>
      <c r="D301" s="111" t="s">
        <v>850</v>
      </c>
      <c r="E301" s="112">
        <v>431.5</v>
      </c>
      <c r="F301" s="113">
        <v>0</v>
      </c>
      <c r="G301" s="114">
        <f t="shared" si="11"/>
        <v>0</v>
      </c>
      <c r="I301" s="117"/>
      <c r="J301" s="116"/>
      <c r="K301" s="117"/>
    </row>
    <row r="302" spans="1:11" ht="12.75">
      <c r="A302" s="118">
        <v>16</v>
      </c>
      <c r="B302" s="119" t="s">
        <v>43</v>
      </c>
      <c r="C302" s="110" t="s">
        <v>44</v>
      </c>
      <c r="D302" s="111" t="s">
        <v>850</v>
      </c>
      <c r="E302" s="112">
        <v>431.5</v>
      </c>
      <c r="F302" s="113">
        <v>0</v>
      </c>
      <c r="G302" s="114">
        <f t="shared" si="11"/>
        <v>0</v>
      </c>
      <c r="I302" s="117"/>
      <c r="J302" s="116"/>
      <c r="K302" s="117"/>
    </row>
    <row r="303" spans="1:11" ht="12.75">
      <c r="A303" s="127" t="s">
        <v>1344</v>
      </c>
      <c r="B303" s="128" t="s">
        <v>1384</v>
      </c>
      <c r="C303" s="110" t="s">
        <v>1385</v>
      </c>
      <c r="D303" s="111" t="s">
        <v>1386</v>
      </c>
      <c r="E303" s="112">
        <v>4</v>
      </c>
      <c r="F303" s="113">
        <v>0.75</v>
      </c>
      <c r="G303" s="114">
        <f t="shared" si="11"/>
        <v>3</v>
      </c>
      <c r="H303" s="116"/>
      <c r="I303" s="117"/>
      <c r="K303" s="117"/>
    </row>
    <row r="304" spans="1:11" ht="12.75">
      <c r="A304" s="118">
        <v>17</v>
      </c>
      <c r="B304" s="119" t="s">
        <v>1387</v>
      </c>
      <c r="C304" s="110" t="s">
        <v>1388</v>
      </c>
      <c r="D304" s="111" t="s">
        <v>863</v>
      </c>
      <c r="E304" s="112">
        <v>9.4</v>
      </c>
      <c r="F304" s="113">
        <v>0.02431</v>
      </c>
      <c r="G304" s="114">
        <f t="shared" si="11"/>
        <v>0.228514</v>
      </c>
      <c r="I304" s="117"/>
      <c r="J304" s="116"/>
      <c r="K304" s="117"/>
    </row>
    <row r="305" spans="1:11" ht="12.75">
      <c r="A305" s="118">
        <v>18</v>
      </c>
      <c r="B305" s="119" t="s">
        <v>47</v>
      </c>
      <c r="C305" s="110" t="s">
        <v>48</v>
      </c>
      <c r="D305" s="111" t="s">
        <v>850</v>
      </c>
      <c r="E305" s="112">
        <v>160</v>
      </c>
      <c r="F305" s="113">
        <v>0</v>
      </c>
      <c r="G305" s="114">
        <f t="shared" si="11"/>
        <v>0</v>
      </c>
      <c r="I305" s="117"/>
      <c r="J305" s="116"/>
      <c r="K305" s="117"/>
    </row>
    <row r="306" spans="1:11" ht="12.75">
      <c r="A306" s="127" t="s">
        <v>50</v>
      </c>
      <c r="B306" s="128" t="s">
        <v>51</v>
      </c>
      <c r="C306" s="110" t="s">
        <v>52</v>
      </c>
      <c r="D306" s="111" t="s">
        <v>1386</v>
      </c>
      <c r="E306" s="112">
        <v>4.4</v>
      </c>
      <c r="F306" s="113">
        <v>0.75</v>
      </c>
      <c r="G306" s="114">
        <f t="shared" si="11"/>
        <v>3.3000000000000003</v>
      </c>
      <c r="H306" s="116"/>
      <c r="I306" s="117"/>
      <c r="K306" s="117"/>
    </row>
    <row r="307" spans="1:11" ht="12.75">
      <c r="A307" s="118">
        <v>19</v>
      </c>
      <c r="B307" s="119" t="s">
        <v>53</v>
      </c>
      <c r="C307" s="110" t="s">
        <v>54</v>
      </c>
      <c r="D307" s="111" t="s">
        <v>850</v>
      </c>
      <c r="E307" s="112">
        <v>80</v>
      </c>
      <c r="F307" s="113">
        <v>0</v>
      </c>
      <c r="G307" s="114">
        <f t="shared" si="11"/>
        <v>0</v>
      </c>
      <c r="I307" s="117"/>
      <c r="J307" s="116"/>
      <c r="K307" s="117"/>
    </row>
    <row r="308" spans="1:11" ht="12.75">
      <c r="A308" s="127" t="s">
        <v>56</v>
      </c>
      <c r="B308" s="128" t="s">
        <v>1384</v>
      </c>
      <c r="C308" s="110" t="s">
        <v>1385</v>
      </c>
      <c r="D308" s="111" t="s">
        <v>1386</v>
      </c>
      <c r="E308" s="112">
        <v>1</v>
      </c>
      <c r="F308" s="113">
        <v>0.75</v>
      </c>
      <c r="G308" s="114">
        <f t="shared" si="11"/>
        <v>0.75</v>
      </c>
      <c r="H308" s="116"/>
      <c r="I308" s="117"/>
      <c r="K308" s="117"/>
    </row>
    <row r="309" spans="1:11" ht="12.75">
      <c r="A309" s="118">
        <v>20</v>
      </c>
      <c r="B309" s="119" t="s">
        <v>57</v>
      </c>
      <c r="C309" s="110" t="s">
        <v>58</v>
      </c>
      <c r="D309" s="111" t="s">
        <v>850</v>
      </c>
      <c r="E309" s="112">
        <v>233.1</v>
      </c>
      <c r="F309" s="113">
        <v>0</v>
      </c>
      <c r="G309" s="114">
        <f t="shared" si="11"/>
        <v>0</v>
      </c>
      <c r="I309" s="117"/>
      <c r="J309" s="116"/>
      <c r="K309" s="117"/>
    </row>
    <row r="310" spans="1:11" ht="12.75">
      <c r="A310" s="127" t="s">
        <v>60</v>
      </c>
      <c r="B310" s="128" t="s">
        <v>910</v>
      </c>
      <c r="C310" s="110" t="s">
        <v>61</v>
      </c>
      <c r="D310" s="111" t="s">
        <v>850</v>
      </c>
      <c r="E310" s="112">
        <v>240</v>
      </c>
      <c r="F310" s="113">
        <v>0.007</v>
      </c>
      <c r="G310" s="114">
        <f t="shared" si="11"/>
        <v>1.68</v>
      </c>
      <c r="H310" s="116"/>
      <c r="I310" s="117"/>
      <c r="K310" s="117"/>
    </row>
    <row r="311" spans="1:11" ht="12.75">
      <c r="A311" s="118">
        <v>21</v>
      </c>
      <c r="B311" s="119" t="s">
        <v>62</v>
      </c>
      <c r="C311" s="110" t="s">
        <v>63</v>
      </c>
      <c r="D311" s="111" t="s">
        <v>850</v>
      </c>
      <c r="E311" s="112">
        <v>233.1</v>
      </c>
      <c r="F311" s="113">
        <v>0.008</v>
      </c>
      <c r="G311" s="114">
        <f t="shared" si="11"/>
        <v>1.8648</v>
      </c>
      <c r="I311" s="117"/>
      <c r="J311" s="116"/>
      <c r="K311" s="117"/>
    </row>
    <row r="312" spans="1:11" ht="12.75">
      <c r="A312" s="118">
        <v>22</v>
      </c>
      <c r="B312" s="119" t="s">
        <v>64</v>
      </c>
      <c r="C312" s="110" t="s">
        <v>65</v>
      </c>
      <c r="D312" s="111" t="s">
        <v>850</v>
      </c>
      <c r="E312" s="112">
        <v>233.1</v>
      </c>
      <c r="F312" s="113">
        <v>0.01129</v>
      </c>
      <c r="G312" s="114">
        <f t="shared" si="11"/>
        <v>2.631699</v>
      </c>
      <c r="I312" s="117"/>
      <c r="J312" s="116"/>
      <c r="K312" s="117"/>
    </row>
    <row r="313" spans="1:11" ht="12.75">
      <c r="A313" s="118">
        <v>23</v>
      </c>
      <c r="B313" s="119" t="s">
        <v>66</v>
      </c>
      <c r="C313" s="110" t="s">
        <v>67</v>
      </c>
      <c r="D313" s="111" t="s">
        <v>850</v>
      </c>
      <c r="E313" s="112">
        <v>233.1</v>
      </c>
      <c r="F313" s="113">
        <v>0.01135</v>
      </c>
      <c r="G313" s="114">
        <f t="shared" si="11"/>
        <v>2.6456850000000003</v>
      </c>
      <c r="I313" s="117"/>
      <c r="J313" s="116"/>
      <c r="K313" s="117"/>
    </row>
    <row r="314" spans="1:11" ht="12.75">
      <c r="A314" s="118">
        <v>24</v>
      </c>
      <c r="B314" s="119" t="s">
        <v>68</v>
      </c>
      <c r="C314" s="110" t="s">
        <v>69</v>
      </c>
      <c r="D314" s="111" t="s">
        <v>850</v>
      </c>
      <c r="E314" s="112">
        <v>699.3</v>
      </c>
      <c r="F314" s="113">
        <v>0.00019</v>
      </c>
      <c r="G314" s="114">
        <f t="shared" si="11"/>
        <v>0.13286699999999999</v>
      </c>
      <c r="I314" s="117"/>
      <c r="J314" s="116"/>
      <c r="K314" s="117"/>
    </row>
    <row r="315" spans="1:11" ht="12.75">
      <c r="A315" s="118">
        <v>25</v>
      </c>
      <c r="B315" s="119" t="s">
        <v>71</v>
      </c>
      <c r="C315" s="110" t="s">
        <v>72</v>
      </c>
      <c r="D315" s="111" t="s">
        <v>982</v>
      </c>
      <c r="E315" s="112">
        <v>12</v>
      </c>
      <c r="F315" s="113">
        <v>0.005</v>
      </c>
      <c r="G315" s="115" t="str">
        <f aca="true" t="shared" si="12" ref="G315:G328">FIXED(E315*F315,3,TRUE)</f>
        <v>0,060</v>
      </c>
      <c r="I315" s="117"/>
      <c r="J315" s="116"/>
      <c r="K315" s="117"/>
    </row>
    <row r="316" spans="1:11" ht="12.75">
      <c r="A316" s="118">
        <v>26</v>
      </c>
      <c r="B316" s="119" t="s">
        <v>73</v>
      </c>
      <c r="C316" s="110" t="s">
        <v>74</v>
      </c>
      <c r="D316" s="111" t="s">
        <v>850</v>
      </c>
      <c r="E316" s="112">
        <v>79.065</v>
      </c>
      <c r="F316" s="113">
        <v>0.015</v>
      </c>
      <c r="G316" s="115" t="str">
        <f t="shared" si="12"/>
        <v>1,186</v>
      </c>
      <c r="I316" s="117"/>
      <c r="J316" s="116"/>
      <c r="K316" s="117"/>
    </row>
    <row r="317" spans="1:11" ht="12.75">
      <c r="A317" s="118">
        <v>27</v>
      </c>
      <c r="B317" s="119" t="s">
        <v>76</v>
      </c>
      <c r="C317" s="110" t="s">
        <v>77</v>
      </c>
      <c r="D317" s="111" t="s">
        <v>850</v>
      </c>
      <c r="E317" s="112">
        <v>431.57</v>
      </c>
      <c r="F317" s="113">
        <v>0.007</v>
      </c>
      <c r="G317" s="115" t="str">
        <f t="shared" si="12"/>
        <v>3,021</v>
      </c>
      <c r="I317" s="117"/>
      <c r="J317" s="116"/>
      <c r="K317" s="117"/>
    </row>
    <row r="318" spans="1:11" ht="12.75">
      <c r="A318" s="118">
        <v>28</v>
      </c>
      <c r="B318" s="119" t="s">
        <v>1321</v>
      </c>
      <c r="C318" s="110" t="s">
        <v>1322</v>
      </c>
      <c r="D318" s="111" t="s">
        <v>854</v>
      </c>
      <c r="E318" s="112">
        <v>6.724065</v>
      </c>
      <c r="F318" s="113">
        <v>0</v>
      </c>
      <c r="G318" s="115" t="str">
        <f t="shared" si="12"/>
        <v>0,000</v>
      </c>
      <c r="I318" s="117"/>
      <c r="J318" s="116"/>
      <c r="K318" s="117"/>
    </row>
    <row r="319" spans="1:11" ht="12.75">
      <c r="A319" s="118">
        <v>29</v>
      </c>
      <c r="B319" s="119" t="s">
        <v>78</v>
      </c>
      <c r="C319" s="110" t="s">
        <v>79</v>
      </c>
      <c r="D319" s="111" t="s">
        <v>854</v>
      </c>
      <c r="E319" s="112">
        <v>20.172195</v>
      </c>
      <c r="F319" s="113">
        <v>0</v>
      </c>
      <c r="G319" s="115" t="str">
        <f t="shared" si="12"/>
        <v>0,000</v>
      </c>
      <c r="I319" s="117"/>
      <c r="J319" s="116"/>
      <c r="K319" s="117"/>
    </row>
    <row r="320" spans="1:11" ht="12.75">
      <c r="A320" s="118">
        <v>30</v>
      </c>
      <c r="B320" s="119" t="s">
        <v>852</v>
      </c>
      <c r="C320" s="110" t="s">
        <v>853</v>
      </c>
      <c r="D320" s="111" t="s">
        <v>854</v>
      </c>
      <c r="E320" s="112">
        <v>6.724065</v>
      </c>
      <c r="F320" s="113">
        <v>0</v>
      </c>
      <c r="G320" s="115" t="str">
        <f t="shared" si="12"/>
        <v>0,000</v>
      </c>
      <c r="I320" s="117"/>
      <c r="J320" s="116"/>
      <c r="K320" s="117"/>
    </row>
    <row r="321" spans="1:11" ht="12.75">
      <c r="A321" s="118">
        <v>31</v>
      </c>
      <c r="B321" s="119" t="s">
        <v>855</v>
      </c>
      <c r="C321" s="110" t="s">
        <v>1323</v>
      </c>
      <c r="D321" s="111" t="s">
        <v>854</v>
      </c>
      <c r="E321" s="112">
        <v>127.757236</v>
      </c>
      <c r="F321" s="113">
        <v>0</v>
      </c>
      <c r="G321" s="115" t="str">
        <f t="shared" si="12"/>
        <v>0,000</v>
      </c>
      <c r="I321" s="117"/>
      <c r="J321" s="116"/>
      <c r="K321" s="117"/>
    </row>
    <row r="322" spans="1:11" ht="12.75">
      <c r="A322" s="118">
        <v>32</v>
      </c>
      <c r="B322" s="119" t="s">
        <v>857</v>
      </c>
      <c r="C322" s="110" t="s">
        <v>1328</v>
      </c>
      <c r="D322" s="111" t="s">
        <v>854</v>
      </c>
      <c r="E322" s="112">
        <v>6.724065</v>
      </c>
      <c r="F322" s="113">
        <v>0</v>
      </c>
      <c r="G322" s="115" t="str">
        <f t="shared" si="12"/>
        <v>0,000</v>
      </c>
      <c r="I322" s="117"/>
      <c r="J322" s="116"/>
      <c r="K322" s="117"/>
    </row>
    <row r="323" spans="1:11" ht="12.75">
      <c r="A323" s="118">
        <v>33</v>
      </c>
      <c r="B323" s="119" t="s">
        <v>80</v>
      </c>
      <c r="C323" s="110" t="s">
        <v>81</v>
      </c>
      <c r="D323" s="111" t="s">
        <v>932</v>
      </c>
      <c r="E323" s="112">
        <v>15</v>
      </c>
      <c r="F323" s="113">
        <v>0.01232</v>
      </c>
      <c r="G323" s="115" t="str">
        <f t="shared" si="12"/>
        <v>0,185</v>
      </c>
      <c r="I323" s="117"/>
      <c r="J323" s="116"/>
      <c r="K323" s="117"/>
    </row>
    <row r="324" spans="1:11" ht="12.75">
      <c r="A324" s="118">
        <v>34</v>
      </c>
      <c r="B324" s="119" t="s">
        <v>82</v>
      </c>
      <c r="C324" s="110" t="s">
        <v>83</v>
      </c>
      <c r="D324" s="111" t="s">
        <v>932</v>
      </c>
      <c r="E324" s="112">
        <v>35</v>
      </c>
      <c r="F324" s="113">
        <v>0.01584</v>
      </c>
      <c r="G324" s="115" t="str">
        <f t="shared" si="12"/>
        <v>0,554</v>
      </c>
      <c r="I324" s="117"/>
      <c r="J324" s="116"/>
      <c r="K324" s="117"/>
    </row>
    <row r="325" spans="1:11" ht="12.75">
      <c r="A325" s="118">
        <v>35</v>
      </c>
      <c r="B325" s="119" t="s">
        <v>84</v>
      </c>
      <c r="C325" s="110" t="s">
        <v>85</v>
      </c>
      <c r="D325" s="111" t="s">
        <v>932</v>
      </c>
      <c r="E325" s="112">
        <v>25</v>
      </c>
      <c r="F325" s="113">
        <v>0.033</v>
      </c>
      <c r="G325" s="115" t="str">
        <f t="shared" si="12"/>
        <v>0,825</v>
      </c>
      <c r="I325" s="117"/>
      <c r="J325" s="116"/>
      <c r="K325" s="117"/>
    </row>
    <row r="326" spans="1:11" ht="12.75">
      <c r="A326" s="118">
        <v>36</v>
      </c>
      <c r="B326" s="119" t="s">
        <v>86</v>
      </c>
      <c r="C326" s="110" t="s">
        <v>87</v>
      </c>
      <c r="D326" s="111" t="s">
        <v>932</v>
      </c>
      <c r="E326" s="112">
        <v>56</v>
      </c>
      <c r="F326" s="113">
        <v>0.014</v>
      </c>
      <c r="G326" s="115" t="str">
        <f t="shared" si="12"/>
        <v>0,784</v>
      </c>
      <c r="I326" s="117"/>
      <c r="J326" s="116"/>
      <c r="K326" s="117"/>
    </row>
    <row r="327" spans="1:11" ht="12.75">
      <c r="A327" s="118">
        <v>37</v>
      </c>
      <c r="B327" s="119" t="s">
        <v>1324</v>
      </c>
      <c r="C327" s="110" t="s">
        <v>1325</v>
      </c>
      <c r="D327" s="111" t="s">
        <v>854</v>
      </c>
      <c r="E327" s="112">
        <v>6.724065</v>
      </c>
      <c r="F327" s="113">
        <v>0</v>
      </c>
      <c r="G327" s="115" t="str">
        <f t="shared" si="12"/>
        <v>0,000</v>
      </c>
      <c r="I327" s="117"/>
      <c r="J327" s="116"/>
      <c r="K327" s="117"/>
    </row>
    <row r="328" spans="1:11" ht="12.75">
      <c r="A328" s="118">
        <v>38</v>
      </c>
      <c r="B328" s="119" t="s">
        <v>1326</v>
      </c>
      <c r="C328" s="110" t="s">
        <v>1327</v>
      </c>
      <c r="D328" s="111" t="s">
        <v>854</v>
      </c>
      <c r="E328" s="112">
        <v>26.89626</v>
      </c>
      <c r="F328" s="113">
        <v>0</v>
      </c>
      <c r="G328" s="115" t="str">
        <f t="shared" si="12"/>
        <v>0,000</v>
      </c>
      <c r="I328" s="117"/>
      <c r="J328" s="116"/>
      <c r="K328" s="117"/>
    </row>
    <row r="329" spans="1:11" ht="12.75">
      <c r="A329" s="118">
        <v>39</v>
      </c>
      <c r="B329" s="119" t="s">
        <v>89</v>
      </c>
      <c r="C329" s="110" t="s">
        <v>90</v>
      </c>
      <c r="D329" s="111" t="s">
        <v>850</v>
      </c>
      <c r="E329" s="112">
        <v>117.9</v>
      </c>
      <c r="F329" s="113">
        <v>0</v>
      </c>
      <c r="G329" s="114">
        <f aca="true" t="shared" si="13" ref="G329:G334">E329*F329</f>
        <v>0</v>
      </c>
      <c r="I329" s="117"/>
      <c r="J329" s="116"/>
      <c r="K329" s="117"/>
    </row>
    <row r="330" spans="1:11" ht="12.75">
      <c r="A330" s="127" t="s">
        <v>92</v>
      </c>
      <c r="B330" s="128" t="s">
        <v>51</v>
      </c>
      <c r="C330" s="110" t="s">
        <v>52</v>
      </c>
      <c r="D330" s="111" t="s">
        <v>1386</v>
      </c>
      <c r="E330" s="112">
        <v>3.5</v>
      </c>
      <c r="F330" s="113">
        <v>0.75</v>
      </c>
      <c r="G330" s="114">
        <f t="shared" si="13"/>
        <v>2.625</v>
      </c>
      <c r="H330" s="116"/>
      <c r="I330" s="117"/>
      <c r="K330" s="117"/>
    </row>
    <row r="331" spans="1:11" ht="12.75">
      <c r="A331" s="118">
        <v>40</v>
      </c>
      <c r="B331" s="119" t="s">
        <v>93</v>
      </c>
      <c r="C331" s="110" t="s">
        <v>94</v>
      </c>
      <c r="D331" s="111" t="s">
        <v>863</v>
      </c>
      <c r="E331" s="112">
        <v>4.2</v>
      </c>
      <c r="F331" s="113">
        <v>0.01266</v>
      </c>
      <c r="G331" s="114">
        <f t="shared" si="13"/>
        <v>0.053172</v>
      </c>
      <c r="I331" s="117"/>
      <c r="J331" s="116"/>
      <c r="K331" s="117"/>
    </row>
    <row r="332" spans="1:11" ht="12.75">
      <c r="A332" s="118">
        <v>41</v>
      </c>
      <c r="B332" s="119" t="s">
        <v>95</v>
      </c>
      <c r="C332" s="110" t="s">
        <v>96</v>
      </c>
      <c r="D332" s="111" t="s">
        <v>932</v>
      </c>
      <c r="E332" s="112">
        <v>150</v>
      </c>
      <c r="F332" s="113">
        <v>0</v>
      </c>
      <c r="G332" s="114">
        <f t="shared" si="13"/>
        <v>0</v>
      </c>
      <c r="I332" s="117"/>
      <c r="J332" s="116"/>
      <c r="K332" s="117"/>
    </row>
    <row r="333" spans="1:11" ht="12.75">
      <c r="A333" s="127" t="s">
        <v>99</v>
      </c>
      <c r="B333" s="128" t="s">
        <v>1384</v>
      </c>
      <c r="C333" s="110" t="s">
        <v>1385</v>
      </c>
      <c r="D333" s="111" t="s">
        <v>1386</v>
      </c>
      <c r="E333" s="112">
        <v>0.7</v>
      </c>
      <c r="F333" s="113">
        <v>0.75</v>
      </c>
      <c r="G333" s="114">
        <f t="shared" si="13"/>
        <v>0.5249999999999999</v>
      </c>
      <c r="H333" s="116"/>
      <c r="I333" s="117"/>
      <c r="K333" s="117"/>
    </row>
    <row r="334" spans="1:11" ht="12.75">
      <c r="A334" s="118">
        <v>42</v>
      </c>
      <c r="B334" s="119" t="s">
        <v>100</v>
      </c>
      <c r="C334" s="110" t="s">
        <v>101</v>
      </c>
      <c r="D334" s="111" t="s">
        <v>850</v>
      </c>
      <c r="E334" s="112">
        <v>2.1</v>
      </c>
      <c r="F334" s="113">
        <v>0.025</v>
      </c>
      <c r="G334" s="114">
        <f t="shared" si="13"/>
        <v>0.052500000000000005</v>
      </c>
      <c r="I334" s="117"/>
      <c r="J334" s="116"/>
      <c r="K334" s="117"/>
    </row>
    <row r="335" spans="1:11" ht="12.75">
      <c r="A335" s="118">
        <v>43</v>
      </c>
      <c r="B335" s="119" t="s">
        <v>103</v>
      </c>
      <c r="C335" s="110" t="s">
        <v>104</v>
      </c>
      <c r="D335" s="111" t="s">
        <v>850</v>
      </c>
      <c r="E335" s="112">
        <v>7.26</v>
      </c>
      <c r="F335" s="113">
        <v>0.015</v>
      </c>
      <c r="G335" s="115" t="str">
        <f>FIXED(E335*F335,3,TRUE)</f>
        <v>0,109</v>
      </c>
      <c r="I335" s="117"/>
      <c r="J335" s="116"/>
      <c r="K335" s="117"/>
    </row>
    <row r="336" spans="1:11" ht="12.75">
      <c r="A336" s="118">
        <v>44</v>
      </c>
      <c r="B336" s="119" t="s">
        <v>106</v>
      </c>
      <c r="C336" s="110" t="s">
        <v>107</v>
      </c>
      <c r="D336" s="111" t="s">
        <v>850</v>
      </c>
      <c r="E336" s="112">
        <v>16.8</v>
      </c>
      <c r="F336" s="113">
        <v>0</v>
      </c>
      <c r="G336" s="114">
        <f>E336*F336</f>
        <v>0</v>
      </c>
      <c r="I336" s="117"/>
      <c r="J336" s="116"/>
      <c r="K336" s="117"/>
    </row>
    <row r="337" spans="1:11" ht="12.75">
      <c r="A337" s="127" t="s">
        <v>109</v>
      </c>
      <c r="B337" s="128" t="s">
        <v>110</v>
      </c>
      <c r="C337" s="110" t="s">
        <v>111</v>
      </c>
      <c r="D337" s="111" t="s">
        <v>1386</v>
      </c>
      <c r="E337" s="112">
        <v>1</v>
      </c>
      <c r="F337" s="113">
        <v>0.75</v>
      </c>
      <c r="G337" s="114">
        <f>E337*F337</f>
        <v>0.75</v>
      </c>
      <c r="H337" s="116"/>
      <c r="I337" s="117"/>
      <c r="K337" s="117"/>
    </row>
    <row r="338" spans="1:11" ht="12.75">
      <c r="A338" s="118">
        <v>45</v>
      </c>
      <c r="B338" s="119" t="s">
        <v>68</v>
      </c>
      <c r="C338" s="110" t="s">
        <v>69</v>
      </c>
      <c r="D338" s="111" t="s">
        <v>850</v>
      </c>
      <c r="E338" s="112">
        <v>16.8</v>
      </c>
      <c r="F338" s="113">
        <v>0.00019</v>
      </c>
      <c r="G338" s="114">
        <f>E338*F338</f>
        <v>0.0031920000000000004</v>
      </c>
      <c r="I338" s="117"/>
      <c r="J338" s="116"/>
      <c r="K338" s="117"/>
    </row>
    <row r="339" spans="3:11" ht="12.75">
      <c r="C339" s="121" t="str">
        <f>CONCATENATE(B279," celkem")</f>
        <v>762 celkem</v>
      </c>
      <c r="G339" s="122">
        <f>SUBTOTAL(9,G281:G338)</f>
        <v>35.02054700000001</v>
      </c>
      <c r="I339" s="123"/>
      <c r="K339" s="123"/>
    </row>
    <row r="341" spans="2:3" ht="15">
      <c r="B341" s="106" t="s">
        <v>112</v>
      </c>
      <c r="C341" s="107" t="s">
        <v>113</v>
      </c>
    </row>
    <row r="343" spans="1:11" ht="12.75">
      <c r="A343" s="118">
        <v>1</v>
      </c>
      <c r="B343" s="119" t="s">
        <v>114</v>
      </c>
      <c r="C343" s="110" t="s">
        <v>115</v>
      </c>
      <c r="D343" s="111" t="s">
        <v>854</v>
      </c>
      <c r="E343" s="112">
        <v>12.015788</v>
      </c>
      <c r="F343" s="113">
        <v>0</v>
      </c>
      <c r="G343" s="114">
        <f aca="true" t="shared" si="14" ref="G343:G355">E343*F343</f>
        <v>0</v>
      </c>
      <c r="I343" s="117"/>
      <c r="J343" s="116"/>
      <c r="K343" s="117"/>
    </row>
    <row r="344" spans="1:11" ht="12.75">
      <c r="A344" s="118">
        <v>2</v>
      </c>
      <c r="B344" s="119" t="s">
        <v>116</v>
      </c>
      <c r="C344" s="110" t="s">
        <v>117</v>
      </c>
      <c r="D344" s="111" t="s">
        <v>982</v>
      </c>
      <c r="E344" s="112">
        <v>2</v>
      </c>
      <c r="F344" s="113">
        <v>0.012</v>
      </c>
      <c r="G344" s="114">
        <f t="shared" si="14"/>
        <v>0.024</v>
      </c>
      <c r="I344" s="117"/>
      <c r="J344" s="116"/>
      <c r="K344" s="117"/>
    </row>
    <row r="345" spans="1:11" ht="12.75">
      <c r="A345" s="118">
        <v>3</v>
      </c>
      <c r="B345" s="119" t="s">
        <v>118</v>
      </c>
      <c r="C345" s="110" t="s">
        <v>119</v>
      </c>
      <c r="D345" s="111" t="s">
        <v>850</v>
      </c>
      <c r="E345" s="112">
        <v>201.92</v>
      </c>
      <c r="F345" s="113">
        <v>0.012</v>
      </c>
      <c r="G345" s="114">
        <f t="shared" si="14"/>
        <v>2.42304</v>
      </c>
      <c r="I345" s="117"/>
      <c r="J345" s="116"/>
      <c r="K345" s="117"/>
    </row>
    <row r="346" spans="1:11" ht="12.75">
      <c r="A346" s="118">
        <v>4</v>
      </c>
      <c r="B346" s="119" t="s">
        <v>126</v>
      </c>
      <c r="C346" s="110" t="s">
        <v>127</v>
      </c>
      <c r="D346" s="111" t="s">
        <v>850</v>
      </c>
      <c r="E346" s="112">
        <v>212.23</v>
      </c>
      <c r="F346" s="113">
        <v>0.014</v>
      </c>
      <c r="G346" s="114">
        <f t="shared" si="14"/>
        <v>2.9712199999999998</v>
      </c>
      <c r="I346" s="117"/>
      <c r="J346" s="116"/>
      <c r="K346" s="117"/>
    </row>
    <row r="347" spans="1:11" ht="12.75">
      <c r="A347" s="118">
        <v>5</v>
      </c>
      <c r="B347" s="119" t="s">
        <v>130</v>
      </c>
      <c r="C347" s="110" t="s">
        <v>131</v>
      </c>
      <c r="D347" s="111" t="s">
        <v>850</v>
      </c>
      <c r="E347" s="112">
        <v>13.658</v>
      </c>
      <c r="F347" s="113">
        <v>0.014</v>
      </c>
      <c r="G347" s="114">
        <f t="shared" si="14"/>
        <v>0.191212</v>
      </c>
      <c r="I347" s="117"/>
      <c r="J347" s="116"/>
      <c r="K347" s="117"/>
    </row>
    <row r="348" spans="1:11" ht="12.75">
      <c r="A348" s="118">
        <v>6</v>
      </c>
      <c r="B348" s="119" t="s">
        <v>134</v>
      </c>
      <c r="C348" s="110" t="s">
        <v>135</v>
      </c>
      <c r="D348" s="111" t="s">
        <v>850</v>
      </c>
      <c r="E348" s="112">
        <v>113.816</v>
      </c>
      <c r="F348" s="113">
        <v>0.016</v>
      </c>
      <c r="G348" s="114">
        <f t="shared" si="14"/>
        <v>1.821056</v>
      </c>
      <c r="I348" s="117"/>
      <c r="J348" s="116"/>
      <c r="K348" s="117"/>
    </row>
    <row r="349" spans="1:11" ht="12.75">
      <c r="A349" s="118">
        <v>7</v>
      </c>
      <c r="B349" s="119" t="s">
        <v>138</v>
      </c>
      <c r="C349" s="110" t="s">
        <v>139</v>
      </c>
      <c r="D349" s="111" t="s">
        <v>850</v>
      </c>
      <c r="E349" s="112">
        <v>45.896</v>
      </c>
      <c r="F349" s="113">
        <v>0.015</v>
      </c>
      <c r="G349" s="114">
        <f t="shared" si="14"/>
        <v>0.6884399999999999</v>
      </c>
      <c r="I349" s="117"/>
      <c r="J349" s="116"/>
      <c r="K349" s="117"/>
    </row>
    <row r="350" spans="1:11" ht="12.75">
      <c r="A350" s="118">
        <v>8</v>
      </c>
      <c r="B350" s="119" t="s">
        <v>142</v>
      </c>
      <c r="C350" s="110" t="s">
        <v>143</v>
      </c>
      <c r="D350" s="111" t="s">
        <v>850</v>
      </c>
      <c r="E350" s="112">
        <v>61.644</v>
      </c>
      <c r="F350" s="113">
        <v>0.012</v>
      </c>
      <c r="G350" s="114">
        <f t="shared" si="14"/>
        <v>0.7397279999999999</v>
      </c>
      <c r="I350" s="117"/>
      <c r="J350" s="116"/>
      <c r="K350" s="117"/>
    </row>
    <row r="351" spans="1:11" ht="12.75">
      <c r="A351" s="118">
        <v>9</v>
      </c>
      <c r="B351" s="119" t="s">
        <v>150</v>
      </c>
      <c r="C351" s="110" t="s">
        <v>151</v>
      </c>
      <c r="D351" s="111" t="s">
        <v>1224</v>
      </c>
      <c r="E351" s="112">
        <v>2</v>
      </c>
      <c r="F351" s="113">
        <v>0.01</v>
      </c>
      <c r="G351" s="114">
        <f t="shared" si="14"/>
        <v>0.02</v>
      </c>
      <c r="I351" s="117"/>
      <c r="J351" s="116"/>
      <c r="K351" s="117"/>
    </row>
    <row r="352" spans="1:11" ht="12.75">
      <c r="A352" s="127" t="s">
        <v>152</v>
      </c>
      <c r="B352" s="128" t="s">
        <v>910</v>
      </c>
      <c r="C352" s="110" t="s">
        <v>153</v>
      </c>
      <c r="D352" s="111" t="s">
        <v>982</v>
      </c>
      <c r="E352" s="112">
        <v>2</v>
      </c>
      <c r="F352" s="113">
        <v>0.05</v>
      </c>
      <c r="G352" s="114">
        <f t="shared" si="14"/>
        <v>0.1</v>
      </c>
      <c r="H352" s="116"/>
      <c r="I352" s="117"/>
      <c r="K352" s="117"/>
    </row>
    <row r="353" spans="1:11" ht="12.75">
      <c r="A353" s="118">
        <v>10</v>
      </c>
      <c r="B353" s="119" t="s">
        <v>154</v>
      </c>
      <c r="C353" s="110" t="s">
        <v>155</v>
      </c>
      <c r="D353" s="111" t="s">
        <v>850</v>
      </c>
      <c r="E353" s="112">
        <v>246.65</v>
      </c>
      <c r="F353" s="113">
        <v>0.012</v>
      </c>
      <c r="G353" s="114">
        <f t="shared" si="14"/>
        <v>2.9598</v>
      </c>
      <c r="I353" s="117"/>
      <c r="J353" s="116"/>
      <c r="K353" s="117"/>
    </row>
    <row r="354" spans="1:11" ht="12.75">
      <c r="A354" s="118">
        <v>11</v>
      </c>
      <c r="B354" s="119" t="s">
        <v>159</v>
      </c>
      <c r="C354" s="110" t="s">
        <v>160</v>
      </c>
      <c r="D354" s="111" t="s">
        <v>850</v>
      </c>
      <c r="E354" s="112">
        <v>4.816</v>
      </c>
      <c r="F354" s="113">
        <v>0.012</v>
      </c>
      <c r="G354" s="114">
        <f t="shared" si="14"/>
        <v>0.057791999999999996</v>
      </c>
      <c r="I354" s="117"/>
      <c r="J354" s="116"/>
      <c r="K354" s="117"/>
    </row>
    <row r="355" spans="1:11" ht="12.75">
      <c r="A355" s="118">
        <v>12</v>
      </c>
      <c r="B355" s="119" t="s">
        <v>162</v>
      </c>
      <c r="C355" s="110" t="s">
        <v>163</v>
      </c>
      <c r="D355" s="111" t="s">
        <v>850</v>
      </c>
      <c r="E355" s="112">
        <v>1.3</v>
      </c>
      <c r="F355" s="113">
        <v>0.015</v>
      </c>
      <c r="G355" s="114">
        <f t="shared" si="14"/>
        <v>0.0195</v>
      </c>
      <c r="I355" s="117"/>
      <c r="J355" s="116"/>
      <c r="K355" s="117"/>
    </row>
    <row r="356" spans="3:11" ht="12.75">
      <c r="C356" s="121" t="str">
        <f>CONCATENATE(B341," celkem")</f>
        <v>763 celkem</v>
      </c>
      <c r="G356" s="122">
        <f>SUBTOTAL(9,G343:G355)</f>
        <v>12.015787999999999</v>
      </c>
      <c r="I356" s="123"/>
      <c r="K356" s="123"/>
    </row>
    <row r="358" spans="2:3" ht="15">
      <c r="B358" s="106" t="s">
        <v>165</v>
      </c>
      <c r="C358" s="107" t="s">
        <v>166</v>
      </c>
    </row>
    <row r="360" spans="1:11" ht="12.75">
      <c r="A360" s="118">
        <v>1</v>
      </c>
      <c r="B360" s="119" t="s">
        <v>167</v>
      </c>
      <c r="C360" s="110" t="s">
        <v>168</v>
      </c>
      <c r="D360" s="111" t="s">
        <v>854</v>
      </c>
      <c r="E360" s="112">
        <v>2.455253</v>
      </c>
      <c r="F360" s="113">
        <v>0</v>
      </c>
      <c r="G360" s="114">
        <f aca="true" t="shared" si="15" ref="G360:G379">E360*F360</f>
        <v>0</v>
      </c>
      <c r="I360" s="117"/>
      <c r="J360" s="116"/>
      <c r="K360" s="117"/>
    </row>
    <row r="361" spans="1:11" ht="12.75">
      <c r="A361" s="118">
        <v>2</v>
      </c>
      <c r="B361" s="119" t="s">
        <v>169</v>
      </c>
      <c r="C361" s="110" t="s">
        <v>170</v>
      </c>
      <c r="D361" s="111" t="s">
        <v>932</v>
      </c>
      <c r="E361" s="112">
        <v>49.25</v>
      </c>
      <c r="F361" s="113">
        <v>0.00308</v>
      </c>
      <c r="G361" s="114">
        <f t="shared" si="15"/>
        <v>0.15169</v>
      </c>
      <c r="I361" s="117"/>
      <c r="J361" s="116"/>
      <c r="K361" s="117"/>
    </row>
    <row r="362" spans="1:11" ht="12.75">
      <c r="A362" s="118">
        <v>3</v>
      </c>
      <c r="B362" s="119" t="s">
        <v>172</v>
      </c>
      <c r="C362" s="110" t="s">
        <v>173</v>
      </c>
      <c r="D362" s="111" t="s">
        <v>932</v>
      </c>
      <c r="E362" s="112">
        <v>11.95</v>
      </c>
      <c r="F362" s="113">
        <v>0.00257</v>
      </c>
      <c r="G362" s="114">
        <f t="shared" si="15"/>
        <v>0.030711499999999996</v>
      </c>
      <c r="I362" s="117"/>
      <c r="J362" s="116"/>
      <c r="K362" s="117"/>
    </row>
    <row r="363" spans="1:11" ht="12.75">
      <c r="A363" s="118">
        <v>4</v>
      </c>
      <c r="B363" s="119" t="s">
        <v>175</v>
      </c>
      <c r="C363" s="110" t="s">
        <v>176</v>
      </c>
      <c r="D363" s="111" t="s">
        <v>932</v>
      </c>
      <c r="E363" s="112">
        <v>8.8</v>
      </c>
      <c r="F363" s="113">
        <v>0.00206</v>
      </c>
      <c r="G363" s="114">
        <f t="shared" si="15"/>
        <v>0.018128000000000002</v>
      </c>
      <c r="I363" s="117"/>
      <c r="J363" s="116"/>
      <c r="K363" s="117"/>
    </row>
    <row r="364" spans="1:11" ht="12.75">
      <c r="A364" s="118">
        <v>5</v>
      </c>
      <c r="B364" s="119" t="s">
        <v>169</v>
      </c>
      <c r="C364" s="110" t="s">
        <v>170</v>
      </c>
      <c r="D364" s="111" t="s">
        <v>932</v>
      </c>
      <c r="E364" s="112">
        <v>8.8</v>
      </c>
      <c r="F364" s="113">
        <v>0.00308</v>
      </c>
      <c r="G364" s="114">
        <f t="shared" si="15"/>
        <v>0.027104</v>
      </c>
      <c r="I364" s="117"/>
      <c r="J364" s="116"/>
      <c r="K364" s="117"/>
    </row>
    <row r="365" spans="1:11" ht="12.75">
      <c r="A365" s="118">
        <v>6</v>
      </c>
      <c r="B365" s="119" t="s">
        <v>179</v>
      </c>
      <c r="C365" s="110" t="s">
        <v>180</v>
      </c>
      <c r="D365" s="111" t="s">
        <v>932</v>
      </c>
      <c r="E365" s="112">
        <v>22.5</v>
      </c>
      <c r="F365" s="113">
        <v>0.0013</v>
      </c>
      <c r="G365" s="114">
        <f t="shared" si="15"/>
        <v>0.029249999999999998</v>
      </c>
      <c r="I365" s="117"/>
      <c r="J365" s="116"/>
      <c r="K365" s="117"/>
    </row>
    <row r="366" spans="1:11" ht="12.75">
      <c r="A366" s="118">
        <v>7</v>
      </c>
      <c r="B366" s="119" t="s">
        <v>182</v>
      </c>
      <c r="C366" s="110" t="s">
        <v>183</v>
      </c>
      <c r="D366" s="111" t="s">
        <v>184</v>
      </c>
      <c r="E366" s="112">
        <v>1</v>
      </c>
      <c r="F366" s="113">
        <v>0</v>
      </c>
      <c r="G366" s="114">
        <f t="shared" si="15"/>
        <v>0</v>
      </c>
      <c r="I366" s="117"/>
      <c r="J366" s="116"/>
      <c r="K366" s="117"/>
    </row>
    <row r="367" spans="1:11" ht="12.75">
      <c r="A367" s="118">
        <v>8</v>
      </c>
      <c r="B367" s="119" t="s">
        <v>188</v>
      </c>
      <c r="C367" s="110" t="s">
        <v>189</v>
      </c>
      <c r="D367" s="111" t="s">
        <v>932</v>
      </c>
      <c r="E367" s="112">
        <v>13</v>
      </c>
      <c r="F367" s="113">
        <v>0.00254</v>
      </c>
      <c r="G367" s="114">
        <f t="shared" si="15"/>
        <v>0.03302</v>
      </c>
      <c r="I367" s="117"/>
      <c r="J367" s="116"/>
      <c r="K367" s="117"/>
    </row>
    <row r="368" spans="1:11" ht="12.75">
      <c r="A368" s="118">
        <v>9</v>
      </c>
      <c r="B368" s="119" t="s">
        <v>191</v>
      </c>
      <c r="C368" s="110" t="s">
        <v>192</v>
      </c>
      <c r="D368" s="111" t="s">
        <v>932</v>
      </c>
      <c r="E368" s="112">
        <v>2.3</v>
      </c>
      <c r="F368" s="113">
        <v>0.00127</v>
      </c>
      <c r="G368" s="114">
        <f t="shared" si="15"/>
        <v>0.002921</v>
      </c>
      <c r="I368" s="117"/>
      <c r="J368" s="116"/>
      <c r="K368" s="117"/>
    </row>
    <row r="369" spans="1:11" ht="12.75">
      <c r="A369" s="118">
        <v>10</v>
      </c>
      <c r="B369" s="119" t="s">
        <v>193</v>
      </c>
      <c r="C369" s="110" t="s">
        <v>194</v>
      </c>
      <c r="D369" s="111" t="s">
        <v>932</v>
      </c>
      <c r="E369" s="112">
        <v>18.6</v>
      </c>
      <c r="F369" s="113">
        <v>0.00171</v>
      </c>
      <c r="G369" s="114">
        <f t="shared" si="15"/>
        <v>0.031806</v>
      </c>
      <c r="I369" s="117"/>
      <c r="J369" s="116"/>
      <c r="K369" s="117"/>
    </row>
    <row r="370" spans="1:11" ht="12.75">
      <c r="A370" s="118">
        <v>11</v>
      </c>
      <c r="B370" s="119" t="s">
        <v>196</v>
      </c>
      <c r="C370" s="110" t="s">
        <v>197</v>
      </c>
      <c r="D370" s="111" t="s">
        <v>932</v>
      </c>
      <c r="E370" s="112">
        <v>68.8</v>
      </c>
      <c r="F370" s="113">
        <v>0.0022</v>
      </c>
      <c r="G370" s="114">
        <f t="shared" si="15"/>
        <v>0.15136</v>
      </c>
      <c r="I370" s="117"/>
      <c r="J370" s="116"/>
      <c r="K370" s="117"/>
    </row>
    <row r="371" spans="1:11" ht="12.75">
      <c r="A371" s="118">
        <v>12</v>
      </c>
      <c r="B371" s="119" t="s">
        <v>199</v>
      </c>
      <c r="C371" s="110" t="s">
        <v>200</v>
      </c>
      <c r="D371" s="111" t="s">
        <v>982</v>
      </c>
      <c r="E371" s="112">
        <v>10</v>
      </c>
      <c r="F371" s="113">
        <v>0.00301</v>
      </c>
      <c r="G371" s="114">
        <f t="shared" si="15"/>
        <v>0.030100000000000002</v>
      </c>
      <c r="I371" s="117"/>
      <c r="J371" s="116"/>
      <c r="K371" s="117"/>
    </row>
    <row r="372" spans="1:11" ht="12.75">
      <c r="A372" s="118">
        <v>13</v>
      </c>
      <c r="B372" s="119" t="s">
        <v>201</v>
      </c>
      <c r="C372" s="110" t="s">
        <v>202</v>
      </c>
      <c r="D372" s="111" t="s">
        <v>982</v>
      </c>
      <c r="E372" s="112">
        <v>9</v>
      </c>
      <c r="F372" s="113">
        <v>0.00301</v>
      </c>
      <c r="G372" s="114">
        <f t="shared" si="15"/>
        <v>0.02709</v>
      </c>
      <c r="I372" s="117"/>
      <c r="J372" s="116"/>
      <c r="K372" s="117"/>
    </row>
    <row r="373" spans="1:11" ht="12.75">
      <c r="A373" s="118">
        <v>14</v>
      </c>
      <c r="B373" s="119" t="s">
        <v>203</v>
      </c>
      <c r="C373" s="110" t="s">
        <v>204</v>
      </c>
      <c r="D373" s="111" t="s">
        <v>932</v>
      </c>
      <c r="E373" s="112">
        <v>51.5</v>
      </c>
      <c r="F373" s="113">
        <v>0.00157</v>
      </c>
      <c r="G373" s="114">
        <f t="shared" si="15"/>
        <v>0.080855</v>
      </c>
      <c r="I373" s="117"/>
      <c r="J373" s="116"/>
      <c r="K373" s="117"/>
    </row>
    <row r="374" spans="1:11" ht="12.75">
      <c r="A374" s="118">
        <v>15</v>
      </c>
      <c r="B374" s="119" t="s">
        <v>207</v>
      </c>
      <c r="C374" s="110" t="s">
        <v>208</v>
      </c>
      <c r="D374" s="111" t="s">
        <v>932</v>
      </c>
      <c r="E374" s="112">
        <v>97</v>
      </c>
      <c r="F374" s="113">
        <v>0.00202</v>
      </c>
      <c r="G374" s="114">
        <f t="shared" si="15"/>
        <v>0.19594</v>
      </c>
      <c r="I374" s="117"/>
      <c r="J374" s="116"/>
      <c r="K374" s="117"/>
    </row>
    <row r="375" spans="1:11" ht="12.75">
      <c r="A375" s="118">
        <v>16</v>
      </c>
      <c r="B375" s="119" t="s">
        <v>209</v>
      </c>
      <c r="C375" s="110" t="s">
        <v>210</v>
      </c>
      <c r="D375" s="111" t="s">
        <v>982</v>
      </c>
      <c r="E375" s="112">
        <v>6</v>
      </c>
      <c r="F375" s="113">
        <v>0.00441</v>
      </c>
      <c r="G375" s="114">
        <f t="shared" si="15"/>
        <v>0.026459999999999997</v>
      </c>
      <c r="I375" s="117"/>
      <c r="J375" s="116"/>
      <c r="K375" s="117"/>
    </row>
    <row r="376" spans="1:11" ht="12.75">
      <c r="A376" s="118">
        <v>17</v>
      </c>
      <c r="B376" s="119" t="s">
        <v>211</v>
      </c>
      <c r="C376" s="110" t="s">
        <v>212</v>
      </c>
      <c r="D376" s="111" t="s">
        <v>850</v>
      </c>
      <c r="E376" s="112">
        <v>1.85</v>
      </c>
      <c r="F376" s="113">
        <v>0.00674</v>
      </c>
      <c r="G376" s="114">
        <f t="shared" si="15"/>
        <v>0.012469000000000001</v>
      </c>
      <c r="I376" s="117"/>
      <c r="J376" s="116"/>
      <c r="K376" s="117"/>
    </row>
    <row r="377" spans="1:11" ht="12.75">
      <c r="A377" s="118">
        <v>18</v>
      </c>
      <c r="B377" s="119" t="s">
        <v>213</v>
      </c>
      <c r="C377" s="110" t="s">
        <v>214</v>
      </c>
      <c r="D377" s="111" t="s">
        <v>932</v>
      </c>
      <c r="E377" s="112">
        <v>12</v>
      </c>
      <c r="F377" s="113">
        <v>0.00168</v>
      </c>
      <c r="G377" s="114">
        <f t="shared" si="15"/>
        <v>0.02016</v>
      </c>
      <c r="I377" s="117"/>
      <c r="J377" s="116"/>
      <c r="K377" s="117"/>
    </row>
    <row r="378" spans="1:11" ht="12.75">
      <c r="A378" s="118">
        <v>19</v>
      </c>
      <c r="B378" s="119" t="s">
        <v>216</v>
      </c>
      <c r="C378" s="110" t="s">
        <v>217</v>
      </c>
      <c r="D378" s="111" t="s">
        <v>850</v>
      </c>
      <c r="E378" s="112">
        <v>189.29</v>
      </c>
      <c r="F378" s="113">
        <v>0.00658</v>
      </c>
      <c r="G378" s="114">
        <f t="shared" si="15"/>
        <v>1.2455281999999999</v>
      </c>
      <c r="I378" s="117"/>
      <c r="J378" s="116"/>
      <c r="K378" s="117"/>
    </row>
    <row r="379" spans="1:11" ht="12.75">
      <c r="A379" s="118">
        <v>20</v>
      </c>
      <c r="B379" s="119" t="s">
        <v>221</v>
      </c>
      <c r="C379" s="110" t="s">
        <v>222</v>
      </c>
      <c r="D379" s="111" t="s">
        <v>932</v>
      </c>
      <c r="E379" s="112">
        <v>80</v>
      </c>
      <c r="F379" s="113">
        <v>0.00388</v>
      </c>
      <c r="G379" s="114">
        <f t="shared" si="15"/>
        <v>0.3104</v>
      </c>
      <c r="I379" s="117"/>
      <c r="J379" s="116"/>
      <c r="K379" s="117"/>
    </row>
    <row r="380" spans="1:11" ht="12.75">
      <c r="A380" s="118">
        <v>21</v>
      </c>
      <c r="B380" s="119" t="s">
        <v>224</v>
      </c>
      <c r="C380" s="110" t="s">
        <v>225</v>
      </c>
      <c r="D380" s="111" t="s">
        <v>850</v>
      </c>
      <c r="E380" s="112">
        <v>79.065</v>
      </c>
      <c r="F380" s="113">
        <v>0.00732</v>
      </c>
      <c r="G380" s="115" t="str">
        <f aca="true" t="shared" si="16" ref="G380:G389">FIXED(E380*F380,3,TRUE)</f>
        <v>0,579</v>
      </c>
      <c r="I380" s="117"/>
      <c r="J380" s="116"/>
      <c r="K380" s="117"/>
    </row>
    <row r="381" spans="1:11" ht="12.75">
      <c r="A381" s="118">
        <v>22</v>
      </c>
      <c r="B381" s="119" t="s">
        <v>226</v>
      </c>
      <c r="C381" s="110" t="s">
        <v>227</v>
      </c>
      <c r="D381" s="111" t="s">
        <v>850</v>
      </c>
      <c r="E381" s="112">
        <v>431.57</v>
      </c>
      <c r="F381" s="113">
        <v>0.00751</v>
      </c>
      <c r="G381" s="115" t="str">
        <f t="shared" si="16"/>
        <v>3,241</v>
      </c>
      <c r="I381" s="117"/>
      <c r="J381" s="116"/>
      <c r="K381" s="117"/>
    </row>
    <row r="382" spans="1:11" ht="12.75">
      <c r="A382" s="118">
        <v>23</v>
      </c>
      <c r="B382" s="119" t="s">
        <v>1321</v>
      </c>
      <c r="C382" s="110" t="s">
        <v>1322</v>
      </c>
      <c r="D382" s="111" t="s">
        <v>854</v>
      </c>
      <c r="E382" s="112">
        <v>3.819846</v>
      </c>
      <c r="F382" s="113">
        <v>0</v>
      </c>
      <c r="G382" s="115" t="str">
        <f t="shared" si="16"/>
        <v>0,000</v>
      </c>
      <c r="I382" s="117"/>
      <c r="J382" s="116"/>
      <c r="K382" s="117"/>
    </row>
    <row r="383" spans="1:11" ht="12.75">
      <c r="A383" s="118">
        <v>24</v>
      </c>
      <c r="B383" s="119" t="s">
        <v>78</v>
      </c>
      <c r="C383" s="110" t="s">
        <v>79</v>
      </c>
      <c r="D383" s="111" t="s">
        <v>854</v>
      </c>
      <c r="E383" s="112">
        <v>11.459539</v>
      </c>
      <c r="F383" s="113">
        <v>0</v>
      </c>
      <c r="G383" s="115" t="str">
        <f t="shared" si="16"/>
        <v>0,000</v>
      </c>
      <c r="I383" s="117"/>
      <c r="J383" s="116"/>
      <c r="K383" s="117"/>
    </row>
    <row r="384" spans="1:11" ht="12.75">
      <c r="A384" s="118">
        <v>25</v>
      </c>
      <c r="B384" s="119" t="s">
        <v>852</v>
      </c>
      <c r="C384" s="110" t="s">
        <v>853</v>
      </c>
      <c r="D384" s="111" t="s">
        <v>854</v>
      </c>
      <c r="E384" s="112">
        <v>3.819846</v>
      </c>
      <c r="F384" s="113">
        <v>0</v>
      </c>
      <c r="G384" s="115" t="str">
        <f t="shared" si="16"/>
        <v>0,000</v>
      </c>
      <c r="I384" s="117"/>
      <c r="J384" s="116"/>
      <c r="K384" s="117"/>
    </row>
    <row r="385" spans="1:11" ht="12.75">
      <c r="A385" s="118">
        <v>26</v>
      </c>
      <c r="B385" s="119" t="s">
        <v>855</v>
      </c>
      <c r="C385" s="110" t="s">
        <v>1323</v>
      </c>
      <c r="D385" s="111" t="s">
        <v>854</v>
      </c>
      <c r="E385" s="112">
        <v>72.577083</v>
      </c>
      <c r="F385" s="113">
        <v>0</v>
      </c>
      <c r="G385" s="115" t="str">
        <f t="shared" si="16"/>
        <v>0,000</v>
      </c>
      <c r="I385" s="117"/>
      <c r="J385" s="116"/>
      <c r="K385" s="117"/>
    </row>
    <row r="386" spans="1:11" ht="12.75">
      <c r="A386" s="118">
        <v>27</v>
      </c>
      <c r="B386" s="119" t="s">
        <v>857</v>
      </c>
      <c r="C386" s="110" t="s">
        <v>1328</v>
      </c>
      <c r="D386" s="111" t="s">
        <v>854</v>
      </c>
      <c r="E386" s="112">
        <v>3.819846</v>
      </c>
      <c r="F386" s="113">
        <v>0</v>
      </c>
      <c r="G386" s="115" t="str">
        <f t="shared" si="16"/>
        <v>0,000</v>
      </c>
      <c r="I386" s="117"/>
      <c r="J386" s="116"/>
      <c r="K386" s="117"/>
    </row>
    <row r="387" spans="1:11" ht="12.75">
      <c r="A387" s="118">
        <v>28</v>
      </c>
      <c r="B387" s="119" t="s">
        <v>1324</v>
      </c>
      <c r="C387" s="110" t="s">
        <v>1325</v>
      </c>
      <c r="D387" s="111" t="s">
        <v>854</v>
      </c>
      <c r="E387" s="112">
        <v>3.819846</v>
      </c>
      <c r="F387" s="113">
        <v>0</v>
      </c>
      <c r="G387" s="115" t="str">
        <f t="shared" si="16"/>
        <v>0,000</v>
      </c>
      <c r="I387" s="117"/>
      <c r="J387" s="116"/>
      <c r="K387" s="117"/>
    </row>
    <row r="388" spans="1:11" ht="12.75">
      <c r="A388" s="118">
        <v>29</v>
      </c>
      <c r="B388" s="119" t="s">
        <v>1326</v>
      </c>
      <c r="C388" s="110" t="s">
        <v>1327</v>
      </c>
      <c r="D388" s="111" t="s">
        <v>854</v>
      </c>
      <c r="E388" s="112">
        <v>15.279386</v>
      </c>
      <c r="F388" s="113">
        <v>0</v>
      </c>
      <c r="G388" s="115" t="str">
        <f t="shared" si="16"/>
        <v>0,000</v>
      </c>
      <c r="I388" s="117"/>
      <c r="J388" s="116"/>
      <c r="K388" s="117"/>
    </row>
    <row r="389" spans="1:11" ht="12.75">
      <c r="A389" s="118">
        <v>30</v>
      </c>
      <c r="B389" s="119" t="s">
        <v>229</v>
      </c>
      <c r="C389" s="110" t="s">
        <v>230</v>
      </c>
      <c r="D389" s="111" t="s">
        <v>982</v>
      </c>
      <c r="E389" s="112">
        <v>6</v>
      </c>
      <c r="F389" s="113">
        <v>0</v>
      </c>
      <c r="G389" s="115" t="str">
        <f t="shared" si="16"/>
        <v>0,000</v>
      </c>
      <c r="I389" s="117"/>
      <c r="J389" s="116"/>
      <c r="K389" s="117"/>
    </row>
    <row r="390" spans="1:11" ht="12.75">
      <c r="A390" s="118">
        <v>31</v>
      </c>
      <c r="B390" s="119" t="s">
        <v>232</v>
      </c>
      <c r="C390" s="110" t="s">
        <v>233</v>
      </c>
      <c r="D390" s="111" t="s">
        <v>982</v>
      </c>
      <c r="E390" s="112">
        <v>1</v>
      </c>
      <c r="F390" s="113">
        <v>0.00026</v>
      </c>
      <c r="G390" s="114">
        <f>E390*F390</f>
        <v>0.00026</v>
      </c>
      <c r="I390" s="117"/>
      <c r="J390" s="116"/>
      <c r="K390" s="117"/>
    </row>
    <row r="391" spans="1:11" ht="12.75">
      <c r="A391" s="127" t="s">
        <v>235</v>
      </c>
      <c r="B391" s="128" t="s">
        <v>910</v>
      </c>
      <c r="C391" s="110" t="s">
        <v>236</v>
      </c>
      <c r="D391" s="111" t="s">
        <v>1224</v>
      </c>
      <c r="E391" s="112">
        <v>1</v>
      </c>
      <c r="F391" s="113">
        <v>0.03</v>
      </c>
      <c r="G391" s="114">
        <f>E391*F391</f>
        <v>0.03</v>
      </c>
      <c r="H391" s="116"/>
      <c r="I391" s="117"/>
      <c r="K391" s="117"/>
    </row>
    <row r="392" spans="3:11" ht="12.75">
      <c r="C392" s="121" t="str">
        <f>CONCATENATE(B358," celkem")</f>
        <v>764 celkem</v>
      </c>
      <c r="G392" s="122">
        <f>SUBTOTAL(9,G360:G391)</f>
        <v>2.4552526999999995</v>
      </c>
      <c r="I392" s="123"/>
      <c r="K392" s="123"/>
    </row>
    <row r="394" spans="2:3" ht="15">
      <c r="B394" s="106" t="s">
        <v>237</v>
      </c>
      <c r="C394" s="107" t="s">
        <v>238</v>
      </c>
    </row>
    <row r="396" spans="1:11" ht="12.75">
      <c r="A396" s="118">
        <v>1</v>
      </c>
      <c r="B396" s="119" t="s">
        <v>239</v>
      </c>
      <c r="C396" s="110" t="s">
        <v>240</v>
      </c>
      <c r="D396" s="111" t="s">
        <v>854</v>
      </c>
      <c r="E396" s="112">
        <v>20.098112</v>
      </c>
      <c r="F396" s="113">
        <v>0</v>
      </c>
      <c r="G396" s="115" t="str">
        <f>FIXED(E396*F396,3,TRUE)</f>
        <v>0,000</v>
      </c>
      <c r="I396" s="117"/>
      <c r="J396" s="116"/>
      <c r="K396" s="117"/>
    </row>
    <row r="397" spans="1:11" ht="12.75">
      <c r="A397" s="118">
        <v>2</v>
      </c>
      <c r="B397" s="119" t="s">
        <v>241</v>
      </c>
      <c r="C397" s="110" t="s">
        <v>242</v>
      </c>
      <c r="D397" s="111" t="s">
        <v>850</v>
      </c>
      <c r="E397" s="112">
        <v>431.573</v>
      </c>
      <c r="F397" s="113">
        <v>0.045</v>
      </c>
      <c r="G397" s="114">
        <f>E397*F397</f>
        <v>19.420785</v>
      </c>
      <c r="I397" s="117"/>
      <c r="J397" s="116"/>
      <c r="K397" s="117"/>
    </row>
    <row r="398" spans="1:11" ht="12.75">
      <c r="A398" s="118">
        <v>3</v>
      </c>
      <c r="B398" s="119" t="s">
        <v>246</v>
      </c>
      <c r="C398" s="110" t="s">
        <v>247</v>
      </c>
      <c r="D398" s="111" t="s">
        <v>850</v>
      </c>
      <c r="E398" s="112">
        <v>431.5</v>
      </c>
      <c r="F398" s="113">
        <v>0.001</v>
      </c>
      <c r="G398" s="114">
        <f>E398*F398</f>
        <v>0.4315</v>
      </c>
      <c r="I398" s="117"/>
      <c r="J398" s="116"/>
      <c r="K398" s="117"/>
    </row>
    <row r="399" spans="1:11" ht="12.75">
      <c r="A399" s="118">
        <v>4</v>
      </c>
      <c r="B399" s="119" t="s">
        <v>249</v>
      </c>
      <c r="C399" s="110" t="s">
        <v>250</v>
      </c>
      <c r="D399" s="111" t="s">
        <v>932</v>
      </c>
      <c r="E399" s="112">
        <v>82.7</v>
      </c>
      <c r="F399" s="113">
        <v>1E-05</v>
      </c>
      <c r="G399" s="114">
        <f>E399*F399</f>
        <v>0.000827</v>
      </c>
      <c r="I399" s="117"/>
      <c r="J399" s="116"/>
      <c r="K399" s="117"/>
    </row>
    <row r="400" spans="1:11" ht="12.75">
      <c r="A400" s="127" t="s">
        <v>1289</v>
      </c>
      <c r="B400" s="128" t="s">
        <v>910</v>
      </c>
      <c r="C400" s="110" t="s">
        <v>252</v>
      </c>
      <c r="D400" s="111" t="s">
        <v>932</v>
      </c>
      <c r="E400" s="112">
        <v>85</v>
      </c>
      <c r="F400" s="113">
        <v>0.001</v>
      </c>
      <c r="G400" s="114">
        <f>E400*F400</f>
        <v>0.085</v>
      </c>
      <c r="H400" s="116"/>
      <c r="I400" s="117"/>
      <c r="K400" s="117"/>
    </row>
    <row r="401" spans="1:11" ht="12.75">
      <c r="A401" s="118">
        <v>5</v>
      </c>
      <c r="B401" s="119" t="s">
        <v>253</v>
      </c>
      <c r="C401" s="110" t="s">
        <v>254</v>
      </c>
      <c r="D401" s="111" t="s">
        <v>850</v>
      </c>
      <c r="E401" s="112">
        <v>80</v>
      </c>
      <c r="F401" s="113">
        <v>0.002</v>
      </c>
      <c r="G401" s="114">
        <f>E401*F401</f>
        <v>0.16</v>
      </c>
      <c r="I401" s="117"/>
      <c r="J401" s="116"/>
      <c r="K401" s="117"/>
    </row>
    <row r="402" spans="3:11" ht="12.75">
      <c r="C402" s="121" t="str">
        <f>CONCATENATE(B394," celkem")</f>
        <v>765 celkem</v>
      </c>
      <c r="G402" s="122">
        <f>SUBTOTAL(9,G396:G401)</f>
        <v>20.098112</v>
      </c>
      <c r="I402" s="123"/>
      <c r="K402" s="123"/>
    </row>
    <row r="404" spans="2:3" ht="15">
      <c r="B404" s="106" t="s">
        <v>256</v>
      </c>
      <c r="C404" s="107" t="s">
        <v>257</v>
      </c>
    </row>
    <row r="406" spans="1:11" ht="12.75">
      <c r="A406" s="118">
        <v>1</v>
      </c>
      <c r="B406" s="119" t="s">
        <v>258</v>
      </c>
      <c r="C406" s="110" t="s">
        <v>259</v>
      </c>
      <c r="D406" s="111" t="s">
        <v>854</v>
      </c>
      <c r="E406" s="112">
        <v>3.063289</v>
      </c>
      <c r="F406" s="113">
        <v>0</v>
      </c>
      <c r="G406" s="114">
        <f aca="true" t="shared" si="17" ref="G406:G436">E406*F406</f>
        <v>0</v>
      </c>
      <c r="I406" s="117"/>
      <c r="J406" s="116"/>
      <c r="K406" s="117"/>
    </row>
    <row r="407" spans="1:11" ht="12.75">
      <c r="A407" s="118">
        <v>3</v>
      </c>
      <c r="B407" s="119" t="s">
        <v>260</v>
      </c>
      <c r="C407" s="110" t="s">
        <v>261</v>
      </c>
      <c r="D407" s="111" t="s">
        <v>982</v>
      </c>
      <c r="E407" s="112">
        <v>60</v>
      </c>
      <c r="F407" s="113">
        <v>0</v>
      </c>
      <c r="G407" s="114">
        <f t="shared" si="17"/>
        <v>0</v>
      </c>
      <c r="I407" s="117"/>
      <c r="J407" s="116"/>
      <c r="K407" s="117"/>
    </row>
    <row r="408" spans="1:11" ht="12.75">
      <c r="A408" s="127" t="s">
        <v>1302</v>
      </c>
      <c r="B408" s="128" t="s">
        <v>910</v>
      </c>
      <c r="C408" s="110" t="s">
        <v>268</v>
      </c>
      <c r="D408" s="111" t="s">
        <v>1224</v>
      </c>
      <c r="E408" s="112">
        <v>3</v>
      </c>
      <c r="F408" s="113">
        <v>0.02</v>
      </c>
      <c r="G408" s="114">
        <f t="shared" si="17"/>
        <v>0.06</v>
      </c>
      <c r="H408" s="116"/>
      <c r="I408" s="117"/>
      <c r="K408" s="117"/>
    </row>
    <row r="409" spans="1:11" ht="12.75">
      <c r="A409" s="127" t="s">
        <v>269</v>
      </c>
      <c r="B409" s="128" t="s">
        <v>910</v>
      </c>
      <c r="C409" s="110" t="s">
        <v>270</v>
      </c>
      <c r="D409" s="111" t="s">
        <v>1224</v>
      </c>
      <c r="E409" s="112">
        <v>30</v>
      </c>
      <c r="F409" s="113">
        <v>0.025</v>
      </c>
      <c r="G409" s="114">
        <f t="shared" si="17"/>
        <v>0.75</v>
      </c>
      <c r="H409" s="116"/>
      <c r="I409" s="117"/>
      <c r="K409" s="117"/>
    </row>
    <row r="410" spans="1:11" ht="12.75">
      <c r="A410" s="127" t="s">
        <v>271</v>
      </c>
      <c r="B410" s="128" t="s">
        <v>910</v>
      </c>
      <c r="C410" s="110" t="s">
        <v>272</v>
      </c>
      <c r="D410" s="111" t="s">
        <v>1224</v>
      </c>
      <c r="E410" s="112">
        <v>9</v>
      </c>
      <c r="F410" s="113">
        <v>0.025</v>
      </c>
      <c r="G410" s="114">
        <f t="shared" si="17"/>
        <v>0.225</v>
      </c>
      <c r="H410" s="116"/>
      <c r="I410" s="117"/>
      <c r="K410" s="117"/>
    </row>
    <row r="411" spans="1:11" ht="12.75">
      <c r="A411" s="127" t="s">
        <v>273</v>
      </c>
      <c r="B411" s="128" t="s">
        <v>910</v>
      </c>
      <c r="C411" s="110" t="s">
        <v>274</v>
      </c>
      <c r="D411" s="111" t="s">
        <v>1224</v>
      </c>
      <c r="E411" s="112">
        <v>3</v>
      </c>
      <c r="F411" s="113">
        <v>0.015</v>
      </c>
      <c r="G411" s="114">
        <f t="shared" si="17"/>
        <v>0.045</v>
      </c>
      <c r="H411" s="116"/>
      <c r="I411" s="117"/>
      <c r="K411" s="117"/>
    </row>
    <row r="412" spans="1:11" ht="12.75">
      <c r="A412" s="127" t="s">
        <v>275</v>
      </c>
      <c r="B412" s="128" t="s">
        <v>910</v>
      </c>
      <c r="C412" s="110" t="s">
        <v>276</v>
      </c>
      <c r="D412" s="111" t="s">
        <v>982</v>
      </c>
      <c r="E412" s="112">
        <v>5</v>
      </c>
      <c r="F412" s="113">
        <v>0.015</v>
      </c>
      <c r="G412" s="114">
        <f t="shared" si="17"/>
        <v>0.075</v>
      </c>
      <c r="H412" s="116"/>
      <c r="I412" s="117"/>
      <c r="K412" s="117"/>
    </row>
    <row r="413" spans="1:11" ht="12.75">
      <c r="A413" s="127" t="s">
        <v>277</v>
      </c>
      <c r="B413" s="128" t="s">
        <v>910</v>
      </c>
      <c r="C413" s="110" t="s">
        <v>278</v>
      </c>
      <c r="D413" s="111" t="s">
        <v>982</v>
      </c>
      <c r="E413" s="112">
        <v>1</v>
      </c>
      <c r="F413" s="113">
        <v>0.018</v>
      </c>
      <c r="G413" s="114">
        <f t="shared" si="17"/>
        <v>0.018</v>
      </c>
      <c r="H413" s="116"/>
      <c r="I413" s="117"/>
      <c r="K413" s="117"/>
    </row>
    <row r="414" spans="1:11" ht="12.75">
      <c r="A414" s="127" t="s">
        <v>279</v>
      </c>
      <c r="B414" s="128" t="s">
        <v>910</v>
      </c>
      <c r="C414" s="110" t="s">
        <v>280</v>
      </c>
      <c r="D414" s="111" t="s">
        <v>982</v>
      </c>
      <c r="E414" s="112">
        <v>5</v>
      </c>
      <c r="F414" s="113">
        <v>0.014</v>
      </c>
      <c r="G414" s="114">
        <f t="shared" si="17"/>
        <v>0.07</v>
      </c>
      <c r="H414" s="116"/>
      <c r="I414" s="117"/>
      <c r="K414" s="117"/>
    </row>
    <row r="415" spans="1:11" ht="12.75">
      <c r="A415" s="127" t="s">
        <v>281</v>
      </c>
      <c r="B415" s="128" t="s">
        <v>910</v>
      </c>
      <c r="C415" s="110" t="s">
        <v>282</v>
      </c>
      <c r="D415" s="111" t="s">
        <v>1224</v>
      </c>
      <c r="E415" s="112">
        <v>4</v>
      </c>
      <c r="F415" s="113">
        <v>0.015</v>
      </c>
      <c r="G415" s="114">
        <f t="shared" si="17"/>
        <v>0.06</v>
      </c>
      <c r="H415" s="116"/>
      <c r="I415" s="117"/>
      <c r="K415" s="117"/>
    </row>
    <row r="416" spans="1:11" ht="12.75">
      <c r="A416" s="118">
        <v>4</v>
      </c>
      <c r="B416" s="119" t="s">
        <v>283</v>
      </c>
      <c r="C416" s="110" t="s">
        <v>284</v>
      </c>
      <c r="D416" s="111" t="s">
        <v>982</v>
      </c>
      <c r="E416" s="112">
        <v>1</v>
      </c>
      <c r="F416" s="113">
        <v>0.00084</v>
      </c>
      <c r="G416" s="114">
        <f t="shared" si="17"/>
        <v>0.00084</v>
      </c>
      <c r="I416" s="117"/>
      <c r="J416" s="116"/>
      <c r="K416" s="117"/>
    </row>
    <row r="417" spans="1:11" ht="12.75">
      <c r="A417" s="127" t="s">
        <v>1289</v>
      </c>
      <c r="B417" s="128" t="s">
        <v>910</v>
      </c>
      <c r="C417" s="110" t="s">
        <v>286</v>
      </c>
      <c r="D417" s="111" t="s">
        <v>1224</v>
      </c>
      <c r="E417" s="112">
        <v>1</v>
      </c>
      <c r="F417" s="113">
        <v>0.05</v>
      </c>
      <c r="G417" s="114">
        <f t="shared" si="17"/>
        <v>0.05</v>
      </c>
      <c r="H417" s="116"/>
      <c r="I417" s="117"/>
      <c r="K417" s="117"/>
    </row>
    <row r="418" spans="1:11" ht="12.75">
      <c r="A418" s="118">
        <v>5</v>
      </c>
      <c r="B418" s="119" t="s">
        <v>287</v>
      </c>
      <c r="C418" s="110" t="s">
        <v>288</v>
      </c>
      <c r="D418" s="111" t="s">
        <v>982</v>
      </c>
      <c r="E418" s="112">
        <v>4</v>
      </c>
      <c r="F418" s="113">
        <v>0</v>
      </c>
      <c r="G418" s="114">
        <f t="shared" si="17"/>
        <v>0</v>
      </c>
      <c r="I418" s="117"/>
      <c r="J418" s="116"/>
      <c r="K418" s="117"/>
    </row>
    <row r="419" spans="1:11" ht="12.75">
      <c r="A419" s="127" t="s">
        <v>1311</v>
      </c>
      <c r="B419" s="128" t="s">
        <v>910</v>
      </c>
      <c r="C419" s="110" t="s">
        <v>290</v>
      </c>
      <c r="D419" s="111" t="s">
        <v>1224</v>
      </c>
      <c r="E419" s="112">
        <v>4</v>
      </c>
      <c r="F419" s="113">
        <v>0.028</v>
      </c>
      <c r="G419" s="114">
        <f t="shared" si="17"/>
        <v>0.112</v>
      </c>
      <c r="H419" s="116"/>
      <c r="I419" s="117"/>
      <c r="K419" s="117"/>
    </row>
    <row r="420" spans="1:11" ht="12.75">
      <c r="A420" s="118">
        <v>6</v>
      </c>
      <c r="B420" s="119" t="s">
        <v>291</v>
      </c>
      <c r="C420" s="110" t="s">
        <v>292</v>
      </c>
      <c r="D420" s="111" t="s">
        <v>982</v>
      </c>
      <c r="E420" s="112">
        <v>1</v>
      </c>
      <c r="F420" s="113">
        <v>0</v>
      </c>
      <c r="G420" s="114">
        <f t="shared" si="17"/>
        <v>0</v>
      </c>
      <c r="I420" s="117"/>
      <c r="J420" s="116"/>
      <c r="K420" s="117"/>
    </row>
    <row r="421" spans="1:11" ht="12.75">
      <c r="A421" s="127" t="s">
        <v>1316</v>
      </c>
      <c r="B421" s="128" t="s">
        <v>910</v>
      </c>
      <c r="C421" s="110" t="s">
        <v>294</v>
      </c>
      <c r="D421" s="111" t="s">
        <v>982</v>
      </c>
      <c r="E421" s="112">
        <v>1</v>
      </c>
      <c r="F421" s="113">
        <v>0.025</v>
      </c>
      <c r="G421" s="114">
        <f t="shared" si="17"/>
        <v>0.025</v>
      </c>
      <c r="H421" s="116"/>
      <c r="I421" s="117"/>
      <c r="K421" s="117"/>
    </row>
    <row r="422" spans="1:11" ht="12.75">
      <c r="A422" s="118">
        <v>7</v>
      </c>
      <c r="B422" s="119" t="s">
        <v>295</v>
      </c>
      <c r="C422" s="110" t="s">
        <v>296</v>
      </c>
      <c r="D422" s="111" t="s">
        <v>850</v>
      </c>
      <c r="E422" s="112">
        <v>36.7575</v>
      </c>
      <c r="F422" s="113">
        <v>0.00025</v>
      </c>
      <c r="G422" s="114">
        <f t="shared" si="17"/>
        <v>0.009189375</v>
      </c>
      <c r="I422" s="117"/>
      <c r="J422" s="116"/>
      <c r="K422" s="117"/>
    </row>
    <row r="423" spans="1:11" ht="12.75">
      <c r="A423" s="127" t="s">
        <v>8</v>
      </c>
      <c r="B423" s="128" t="s">
        <v>910</v>
      </c>
      <c r="C423" s="110" t="s">
        <v>302</v>
      </c>
      <c r="D423" s="111" t="s">
        <v>982</v>
      </c>
      <c r="E423" s="112">
        <v>3</v>
      </c>
      <c r="F423" s="113">
        <v>0.025</v>
      </c>
      <c r="G423" s="114">
        <f t="shared" si="17"/>
        <v>0.07500000000000001</v>
      </c>
      <c r="H423" s="116"/>
      <c r="I423" s="117"/>
      <c r="K423" s="117"/>
    </row>
    <row r="424" spans="1:11" ht="12.75">
      <c r="A424" s="127" t="s">
        <v>303</v>
      </c>
      <c r="B424" s="128" t="s">
        <v>910</v>
      </c>
      <c r="C424" s="110" t="s">
        <v>304</v>
      </c>
      <c r="D424" s="111" t="s">
        <v>982</v>
      </c>
      <c r="E424" s="112">
        <v>1</v>
      </c>
      <c r="F424" s="113">
        <v>0.08</v>
      </c>
      <c r="G424" s="114">
        <f t="shared" si="17"/>
        <v>0.08</v>
      </c>
      <c r="H424" s="116"/>
      <c r="I424" s="117"/>
      <c r="K424" s="117"/>
    </row>
    <row r="425" spans="1:11" ht="12.75">
      <c r="A425" s="127" t="s">
        <v>305</v>
      </c>
      <c r="B425" s="128" t="s">
        <v>910</v>
      </c>
      <c r="C425" s="110" t="s">
        <v>306</v>
      </c>
      <c r="D425" s="111" t="s">
        <v>982</v>
      </c>
      <c r="E425" s="112">
        <v>1</v>
      </c>
      <c r="F425" s="113">
        <v>0.04</v>
      </c>
      <c r="G425" s="114">
        <f t="shared" si="17"/>
        <v>0.04</v>
      </c>
      <c r="H425" s="116"/>
      <c r="I425" s="117"/>
      <c r="K425" s="117"/>
    </row>
    <row r="426" spans="1:11" ht="12.75">
      <c r="A426" s="127" t="s">
        <v>307</v>
      </c>
      <c r="B426" s="128" t="s">
        <v>910</v>
      </c>
      <c r="C426" s="110" t="s">
        <v>308</v>
      </c>
      <c r="D426" s="111" t="s">
        <v>982</v>
      </c>
      <c r="E426" s="112">
        <v>18</v>
      </c>
      <c r="F426" s="113">
        <v>0.05</v>
      </c>
      <c r="G426" s="114">
        <f t="shared" si="17"/>
        <v>0.9</v>
      </c>
      <c r="H426" s="116"/>
      <c r="I426" s="117"/>
      <c r="K426" s="117"/>
    </row>
    <row r="427" spans="1:11" ht="12.75">
      <c r="A427" s="127" t="s">
        <v>309</v>
      </c>
      <c r="B427" s="128" t="s">
        <v>910</v>
      </c>
      <c r="C427" s="110" t="s">
        <v>310</v>
      </c>
      <c r="D427" s="111" t="s">
        <v>982</v>
      </c>
      <c r="E427" s="112">
        <v>1</v>
      </c>
      <c r="F427" s="113">
        <v>0.07</v>
      </c>
      <c r="G427" s="114">
        <f t="shared" si="17"/>
        <v>0.07</v>
      </c>
      <c r="H427" s="116"/>
      <c r="I427" s="117"/>
      <c r="K427" s="117"/>
    </row>
    <row r="428" spans="1:11" ht="12.75">
      <c r="A428" s="118">
        <v>8</v>
      </c>
      <c r="B428" s="119" t="s">
        <v>311</v>
      </c>
      <c r="C428" s="110" t="s">
        <v>312</v>
      </c>
      <c r="D428" s="111" t="s">
        <v>932</v>
      </c>
      <c r="E428" s="112">
        <v>7.2</v>
      </c>
      <c r="F428" s="113">
        <v>0</v>
      </c>
      <c r="G428" s="114">
        <f t="shared" si="17"/>
        <v>0</v>
      </c>
      <c r="I428" s="117"/>
      <c r="J428" s="116"/>
      <c r="K428" s="117"/>
    </row>
    <row r="429" spans="1:11" ht="12.75">
      <c r="A429" s="127" t="s">
        <v>314</v>
      </c>
      <c r="B429" s="128" t="s">
        <v>910</v>
      </c>
      <c r="C429" s="110" t="s">
        <v>315</v>
      </c>
      <c r="D429" s="111" t="s">
        <v>982</v>
      </c>
      <c r="E429" s="112">
        <v>2</v>
      </c>
      <c r="F429" s="113">
        <v>0.04</v>
      </c>
      <c r="G429" s="114">
        <f t="shared" si="17"/>
        <v>0.08</v>
      </c>
      <c r="H429" s="116"/>
      <c r="I429" s="117"/>
      <c r="K429" s="117"/>
    </row>
    <row r="430" spans="1:11" ht="12.75">
      <c r="A430" s="118">
        <v>9</v>
      </c>
      <c r="B430" s="119" t="s">
        <v>232</v>
      </c>
      <c r="C430" s="110" t="s">
        <v>233</v>
      </c>
      <c r="D430" s="111" t="s">
        <v>982</v>
      </c>
      <c r="E430" s="112">
        <v>1</v>
      </c>
      <c r="F430" s="113">
        <v>0.00026</v>
      </c>
      <c r="G430" s="114">
        <f t="shared" si="17"/>
        <v>0.00026</v>
      </c>
      <c r="I430" s="117"/>
      <c r="J430" s="116"/>
      <c r="K430" s="117"/>
    </row>
    <row r="431" spans="1:11" ht="12.75">
      <c r="A431" s="127" t="s">
        <v>152</v>
      </c>
      <c r="B431" s="128" t="s">
        <v>910</v>
      </c>
      <c r="C431" s="110" t="s">
        <v>316</v>
      </c>
      <c r="D431" s="111" t="s">
        <v>1224</v>
      </c>
      <c r="E431" s="112">
        <v>1</v>
      </c>
      <c r="F431" s="113">
        <v>0.045</v>
      </c>
      <c r="G431" s="114">
        <f t="shared" si="17"/>
        <v>0.045</v>
      </c>
      <c r="H431" s="116"/>
      <c r="I431" s="117"/>
      <c r="K431" s="117"/>
    </row>
    <row r="432" spans="1:11" ht="12.75">
      <c r="A432" s="118">
        <v>10</v>
      </c>
      <c r="B432" s="119" t="s">
        <v>317</v>
      </c>
      <c r="C432" s="110" t="s">
        <v>318</v>
      </c>
      <c r="D432" s="111" t="s">
        <v>982</v>
      </c>
      <c r="E432" s="112">
        <v>53</v>
      </c>
      <c r="F432" s="113">
        <v>0</v>
      </c>
      <c r="G432" s="114">
        <f t="shared" si="17"/>
        <v>0</v>
      </c>
      <c r="I432" s="117"/>
      <c r="J432" s="116"/>
      <c r="K432" s="117"/>
    </row>
    <row r="433" spans="1:11" ht="12.75">
      <c r="A433" s="127" t="s">
        <v>17</v>
      </c>
      <c r="B433" s="128">
        <v>611000022</v>
      </c>
      <c r="C433" s="110" t="s">
        <v>319</v>
      </c>
      <c r="D433" s="111" t="s">
        <v>1224</v>
      </c>
      <c r="E433" s="112">
        <v>53</v>
      </c>
      <c r="F433" s="113">
        <v>0.003</v>
      </c>
      <c r="G433" s="114">
        <f t="shared" si="17"/>
        <v>0.159</v>
      </c>
      <c r="H433" s="116"/>
      <c r="I433" s="117"/>
      <c r="K433" s="117"/>
    </row>
    <row r="434" spans="1:11" ht="12.75">
      <c r="A434" s="118">
        <v>11</v>
      </c>
      <c r="B434" s="119" t="s">
        <v>320</v>
      </c>
      <c r="C434" s="110" t="s">
        <v>321</v>
      </c>
      <c r="D434" s="111" t="s">
        <v>1224</v>
      </c>
      <c r="E434" s="112">
        <v>1</v>
      </c>
      <c r="F434" s="113">
        <v>0.004</v>
      </c>
      <c r="G434" s="114">
        <f t="shared" si="17"/>
        <v>0.004</v>
      </c>
      <c r="I434" s="117"/>
      <c r="J434" s="116"/>
      <c r="K434" s="117"/>
    </row>
    <row r="435" spans="1:11" ht="12.75">
      <c r="A435" s="127" t="s">
        <v>21</v>
      </c>
      <c r="B435" s="128" t="s">
        <v>910</v>
      </c>
      <c r="C435" s="110" t="s">
        <v>323</v>
      </c>
      <c r="D435" s="111" t="s">
        <v>1224</v>
      </c>
      <c r="E435" s="112">
        <v>1</v>
      </c>
      <c r="F435" s="113">
        <v>0.11</v>
      </c>
      <c r="G435" s="114">
        <f t="shared" si="17"/>
        <v>0.11</v>
      </c>
      <c r="H435" s="116"/>
      <c r="I435" s="117"/>
      <c r="K435" s="117"/>
    </row>
    <row r="436" spans="1:11" ht="12.75">
      <c r="A436" s="118">
        <v>12</v>
      </c>
      <c r="B436" s="119" t="s">
        <v>324</v>
      </c>
      <c r="C436" s="110" t="s">
        <v>325</v>
      </c>
      <c r="D436" s="111" t="s">
        <v>1224</v>
      </c>
      <c r="E436" s="112">
        <v>1</v>
      </c>
      <c r="F436" s="113">
        <v>0</v>
      </c>
      <c r="G436" s="114">
        <f t="shared" si="17"/>
        <v>0</v>
      </c>
      <c r="I436" s="117"/>
      <c r="J436" s="116"/>
      <c r="K436" s="117"/>
    </row>
    <row r="437" spans="3:11" ht="12.75">
      <c r="C437" s="121" t="str">
        <f>CONCATENATE(B404," celkem")</f>
        <v>766 celkem</v>
      </c>
      <c r="G437" s="122">
        <f>SUBTOTAL(9,G406:G436)</f>
        <v>3.0632893749999996</v>
      </c>
      <c r="I437" s="123"/>
      <c r="K437" s="123"/>
    </row>
    <row r="439" spans="2:3" ht="15">
      <c r="B439" s="106" t="s">
        <v>327</v>
      </c>
      <c r="C439" s="107" t="s">
        <v>328</v>
      </c>
    </row>
    <row r="441" spans="1:11" ht="12.75">
      <c r="A441" s="118">
        <v>1</v>
      </c>
      <c r="B441" s="119" t="s">
        <v>329</v>
      </c>
      <c r="C441" s="110" t="s">
        <v>330</v>
      </c>
      <c r="D441" s="111" t="s">
        <v>854</v>
      </c>
      <c r="E441" s="112">
        <v>7.709011</v>
      </c>
      <c r="F441" s="113">
        <v>0</v>
      </c>
      <c r="G441" s="114">
        <f aca="true" t="shared" si="18" ref="G441:G472">E441*F441</f>
        <v>0</v>
      </c>
      <c r="I441" s="117"/>
      <c r="J441" s="116"/>
      <c r="K441" s="117"/>
    </row>
    <row r="442" spans="1:11" ht="12.75">
      <c r="A442" s="118">
        <v>2</v>
      </c>
      <c r="B442" s="119" t="s">
        <v>331</v>
      </c>
      <c r="C442" s="110" t="s">
        <v>332</v>
      </c>
      <c r="D442" s="111" t="s">
        <v>921</v>
      </c>
      <c r="E442" s="112">
        <v>668</v>
      </c>
      <c r="F442" s="113">
        <v>5E-05</v>
      </c>
      <c r="G442" s="114">
        <f t="shared" si="18"/>
        <v>0.0334</v>
      </c>
      <c r="I442" s="117"/>
      <c r="J442" s="116"/>
      <c r="K442" s="117"/>
    </row>
    <row r="443" spans="1:11" ht="12.75">
      <c r="A443" s="127" t="s">
        <v>919</v>
      </c>
      <c r="B443" s="128" t="s">
        <v>910</v>
      </c>
      <c r="C443" s="110" t="s">
        <v>334</v>
      </c>
      <c r="D443" s="111" t="s">
        <v>921</v>
      </c>
      <c r="E443" s="112">
        <v>722</v>
      </c>
      <c r="F443" s="113">
        <v>0.001</v>
      </c>
      <c r="G443" s="114">
        <f t="shared" si="18"/>
        <v>0.722</v>
      </c>
      <c r="H443" s="116"/>
      <c r="I443" s="117"/>
      <c r="K443" s="117"/>
    </row>
    <row r="444" spans="1:11" ht="12.75">
      <c r="A444" s="118">
        <v>3</v>
      </c>
      <c r="B444" s="119" t="s">
        <v>335</v>
      </c>
      <c r="C444" s="110" t="s">
        <v>336</v>
      </c>
      <c r="D444" s="111" t="s">
        <v>921</v>
      </c>
      <c r="E444" s="112">
        <v>933</v>
      </c>
      <c r="F444" s="113">
        <v>5E-05</v>
      </c>
      <c r="G444" s="114">
        <f t="shared" si="18"/>
        <v>0.046650000000000004</v>
      </c>
      <c r="I444" s="117"/>
      <c r="J444" s="116"/>
      <c r="K444" s="117"/>
    </row>
    <row r="445" spans="1:11" ht="12.75">
      <c r="A445" s="118">
        <v>4</v>
      </c>
      <c r="B445" s="119" t="s">
        <v>338</v>
      </c>
      <c r="C445" s="110" t="s">
        <v>339</v>
      </c>
      <c r="D445" s="111" t="s">
        <v>921</v>
      </c>
      <c r="E445" s="112">
        <v>1298</v>
      </c>
      <c r="F445" s="113">
        <v>5E-05</v>
      </c>
      <c r="G445" s="114">
        <f t="shared" si="18"/>
        <v>0.0649</v>
      </c>
      <c r="I445" s="117"/>
      <c r="J445" s="116"/>
      <c r="K445" s="117"/>
    </row>
    <row r="446" spans="1:11" ht="12.75">
      <c r="A446" s="118">
        <v>5</v>
      </c>
      <c r="B446" s="119" t="s">
        <v>341</v>
      </c>
      <c r="C446" s="110" t="s">
        <v>342</v>
      </c>
      <c r="D446" s="111" t="s">
        <v>921</v>
      </c>
      <c r="E446" s="112">
        <v>313</v>
      </c>
      <c r="F446" s="113">
        <v>5E-05</v>
      </c>
      <c r="G446" s="114">
        <f t="shared" si="18"/>
        <v>0.01565</v>
      </c>
      <c r="I446" s="117"/>
      <c r="J446" s="116"/>
      <c r="K446" s="117"/>
    </row>
    <row r="447" spans="1:11" ht="12.75">
      <c r="A447" s="127" t="s">
        <v>1311</v>
      </c>
      <c r="B447" s="128" t="s">
        <v>910</v>
      </c>
      <c r="C447" s="110" t="s">
        <v>348</v>
      </c>
      <c r="D447" s="111" t="s">
        <v>921</v>
      </c>
      <c r="E447" s="112">
        <v>2747</v>
      </c>
      <c r="F447" s="113">
        <v>0.001</v>
      </c>
      <c r="G447" s="114">
        <f t="shared" si="18"/>
        <v>2.747</v>
      </c>
      <c r="H447" s="116"/>
      <c r="I447" s="117"/>
      <c r="K447" s="117"/>
    </row>
    <row r="448" spans="1:11" ht="12.75">
      <c r="A448" s="118">
        <v>6</v>
      </c>
      <c r="B448" s="119" t="s">
        <v>349</v>
      </c>
      <c r="C448" s="110" t="s">
        <v>350</v>
      </c>
      <c r="D448" s="111" t="s">
        <v>982</v>
      </c>
      <c r="E448" s="112">
        <v>2</v>
      </c>
      <c r="F448" s="113">
        <v>0.00033</v>
      </c>
      <c r="G448" s="114">
        <f t="shared" si="18"/>
        <v>0.00066</v>
      </c>
      <c r="I448" s="117"/>
      <c r="J448" s="116"/>
      <c r="K448" s="117"/>
    </row>
    <row r="449" spans="1:11" ht="12.75">
      <c r="A449" s="127" t="s">
        <v>1316</v>
      </c>
      <c r="B449" s="128" t="s">
        <v>910</v>
      </c>
      <c r="C449" s="110" t="s">
        <v>352</v>
      </c>
      <c r="D449" s="111" t="s">
        <v>982</v>
      </c>
      <c r="E449" s="112">
        <v>2</v>
      </c>
      <c r="F449" s="113">
        <v>0.1</v>
      </c>
      <c r="G449" s="114">
        <f t="shared" si="18"/>
        <v>0.2</v>
      </c>
      <c r="H449" s="116"/>
      <c r="I449" s="117"/>
      <c r="K449" s="117"/>
    </row>
    <row r="450" spans="1:11" ht="12.75">
      <c r="A450" s="118">
        <v>7</v>
      </c>
      <c r="B450" s="119" t="s">
        <v>353</v>
      </c>
      <c r="C450" s="110" t="s">
        <v>354</v>
      </c>
      <c r="D450" s="111" t="s">
        <v>982</v>
      </c>
      <c r="E450" s="112">
        <v>3</v>
      </c>
      <c r="F450" s="113">
        <v>0</v>
      </c>
      <c r="G450" s="114">
        <f t="shared" si="18"/>
        <v>0</v>
      </c>
      <c r="I450" s="117"/>
      <c r="J450" s="116"/>
      <c r="K450" s="117"/>
    </row>
    <row r="451" spans="1:11" ht="12.75">
      <c r="A451" s="127" t="s">
        <v>8</v>
      </c>
      <c r="B451" s="128" t="s">
        <v>910</v>
      </c>
      <c r="C451" s="110" t="s">
        <v>358</v>
      </c>
      <c r="D451" s="111" t="s">
        <v>982</v>
      </c>
      <c r="E451" s="112">
        <v>1</v>
      </c>
      <c r="F451" s="113">
        <v>0.12</v>
      </c>
      <c r="G451" s="114">
        <f t="shared" si="18"/>
        <v>0.12</v>
      </c>
      <c r="H451" s="116"/>
      <c r="I451" s="117"/>
      <c r="K451" s="117"/>
    </row>
    <row r="452" spans="1:11" ht="12.75">
      <c r="A452" s="127" t="s">
        <v>303</v>
      </c>
      <c r="B452" s="128" t="s">
        <v>910</v>
      </c>
      <c r="C452" s="110" t="s">
        <v>359</v>
      </c>
      <c r="D452" s="111" t="s">
        <v>982</v>
      </c>
      <c r="E452" s="112">
        <v>2</v>
      </c>
      <c r="F452" s="113">
        <v>0.12</v>
      </c>
      <c r="G452" s="114">
        <f t="shared" si="18"/>
        <v>0.24</v>
      </c>
      <c r="H452" s="116"/>
      <c r="I452" s="117"/>
      <c r="K452" s="117"/>
    </row>
    <row r="453" spans="1:11" ht="12.75">
      <c r="A453" s="118">
        <v>8</v>
      </c>
      <c r="B453" s="119" t="s">
        <v>360</v>
      </c>
      <c r="C453" s="110" t="s">
        <v>361</v>
      </c>
      <c r="D453" s="111" t="s">
        <v>982</v>
      </c>
      <c r="E453" s="112">
        <v>1</v>
      </c>
      <c r="F453" s="113">
        <v>0</v>
      </c>
      <c r="G453" s="114">
        <f t="shared" si="18"/>
        <v>0</v>
      </c>
      <c r="I453" s="117"/>
      <c r="J453" s="116"/>
      <c r="K453" s="117"/>
    </row>
    <row r="454" spans="1:11" ht="12.75">
      <c r="A454" s="127" t="s">
        <v>314</v>
      </c>
      <c r="B454" s="128" t="s">
        <v>910</v>
      </c>
      <c r="C454" s="110" t="s">
        <v>362</v>
      </c>
      <c r="D454" s="111" t="s">
        <v>982</v>
      </c>
      <c r="E454" s="112">
        <v>1</v>
      </c>
      <c r="F454" s="113">
        <v>0.025</v>
      </c>
      <c r="G454" s="114">
        <f t="shared" si="18"/>
        <v>0.025</v>
      </c>
      <c r="H454" s="116"/>
      <c r="I454" s="117"/>
      <c r="K454" s="117"/>
    </row>
    <row r="455" spans="1:11" ht="12.75">
      <c r="A455" s="118">
        <v>9</v>
      </c>
      <c r="B455" s="119" t="s">
        <v>363</v>
      </c>
      <c r="C455" s="110" t="s">
        <v>364</v>
      </c>
      <c r="D455" s="111" t="s">
        <v>850</v>
      </c>
      <c r="E455" s="112">
        <v>18.16</v>
      </c>
      <c r="F455" s="113">
        <v>0.018</v>
      </c>
      <c r="G455" s="114">
        <f t="shared" si="18"/>
        <v>0.32688</v>
      </c>
      <c r="I455" s="117"/>
      <c r="J455" s="116"/>
      <c r="K455" s="117"/>
    </row>
    <row r="456" spans="1:11" ht="12.75">
      <c r="A456" s="167">
        <v>10</v>
      </c>
      <c r="B456" s="168" t="s">
        <v>366</v>
      </c>
      <c r="C456" s="161" t="s">
        <v>367</v>
      </c>
      <c r="D456" s="162" t="s">
        <v>850</v>
      </c>
      <c r="E456" s="166">
        <v>108.92</v>
      </c>
      <c r="F456" s="163">
        <v>6E-05</v>
      </c>
      <c r="G456" s="169">
        <f t="shared" si="18"/>
        <v>0.0065352000000000006</v>
      </c>
      <c r="I456" s="117"/>
      <c r="J456" s="116"/>
      <c r="K456" s="117"/>
    </row>
    <row r="457" spans="1:11" ht="12.75">
      <c r="A457" s="164" t="s">
        <v>17</v>
      </c>
      <c r="B457" s="165" t="s">
        <v>910</v>
      </c>
      <c r="C457" s="161" t="s">
        <v>369</v>
      </c>
      <c r="D457" s="162" t="s">
        <v>850</v>
      </c>
      <c r="E457" s="166">
        <v>108.92</v>
      </c>
      <c r="F457" s="163">
        <v>0.012</v>
      </c>
      <c r="G457" s="169">
        <f t="shared" si="18"/>
        <v>1.30704</v>
      </c>
      <c r="H457" s="116"/>
      <c r="I457" s="117"/>
      <c r="K457" s="117"/>
    </row>
    <row r="458" spans="1:11" ht="12.75">
      <c r="A458" s="167">
        <v>11</v>
      </c>
      <c r="B458" s="168" t="s">
        <v>370</v>
      </c>
      <c r="C458" s="161" t="s">
        <v>371</v>
      </c>
      <c r="D458" s="162" t="s">
        <v>850</v>
      </c>
      <c r="E458" s="166">
        <v>108.92</v>
      </c>
      <c r="F458" s="163">
        <v>2E-05</v>
      </c>
      <c r="G458" s="169">
        <f t="shared" si="18"/>
        <v>0.0021784</v>
      </c>
      <c r="I458" s="117"/>
      <c r="J458" s="116"/>
      <c r="K458" s="117"/>
    </row>
    <row r="459" spans="1:11" ht="12.75">
      <c r="A459" s="164" t="s">
        <v>21</v>
      </c>
      <c r="B459" s="165" t="s">
        <v>910</v>
      </c>
      <c r="C459" s="161" t="s">
        <v>372</v>
      </c>
      <c r="D459" s="162" t="s">
        <v>850</v>
      </c>
      <c r="E459" s="166">
        <v>108.92</v>
      </c>
      <c r="F459" s="163">
        <v>0.012</v>
      </c>
      <c r="G459" s="169">
        <f t="shared" si="18"/>
        <v>1.30704</v>
      </c>
      <c r="H459" s="116"/>
      <c r="I459" s="117"/>
      <c r="K459" s="117"/>
    </row>
    <row r="460" spans="1:11" ht="12.75">
      <c r="A460" s="118">
        <v>12</v>
      </c>
      <c r="B460" s="119" t="s">
        <v>373</v>
      </c>
      <c r="C460" s="110" t="s">
        <v>374</v>
      </c>
      <c r="D460" s="111" t="s">
        <v>850</v>
      </c>
      <c r="E460" s="112">
        <v>44.8224</v>
      </c>
      <c r="F460" s="113">
        <v>0.00038</v>
      </c>
      <c r="G460" s="114">
        <f t="shared" si="18"/>
        <v>0.017032512000000003</v>
      </c>
      <c r="I460" s="117"/>
      <c r="J460" s="116"/>
      <c r="K460" s="117"/>
    </row>
    <row r="461" spans="1:11" ht="12.75">
      <c r="A461" s="127" t="s">
        <v>376</v>
      </c>
      <c r="B461" s="128" t="s">
        <v>910</v>
      </c>
      <c r="C461" s="110" t="s">
        <v>377</v>
      </c>
      <c r="D461" s="111" t="s">
        <v>982</v>
      </c>
      <c r="E461" s="112">
        <v>15</v>
      </c>
      <c r="F461" s="113">
        <v>0.08</v>
      </c>
      <c r="G461" s="114">
        <f t="shared" si="18"/>
        <v>1.2</v>
      </c>
      <c r="H461" s="116"/>
      <c r="I461" s="117"/>
      <c r="K461" s="117"/>
    </row>
    <row r="462" spans="1:11" ht="12.75">
      <c r="A462" s="127" t="s">
        <v>378</v>
      </c>
      <c r="B462" s="128" t="s">
        <v>910</v>
      </c>
      <c r="C462" s="110" t="s">
        <v>379</v>
      </c>
      <c r="D462" s="111" t="s">
        <v>982</v>
      </c>
      <c r="E462" s="112">
        <v>3</v>
      </c>
      <c r="F462" s="113">
        <v>0.09</v>
      </c>
      <c r="G462" s="114">
        <f t="shared" si="18"/>
        <v>0.27</v>
      </c>
      <c r="H462" s="116"/>
      <c r="I462" s="117"/>
      <c r="K462" s="117"/>
    </row>
    <row r="463" spans="1:11" ht="12.75">
      <c r="A463" s="127" t="s">
        <v>380</v>
      </c>
      <c r="B463" s="128" t="s">
        <v>910</v>
      </c>
      <c r="C463" s="110" t="s">
        <v>381</v>
      </c>
      <c r="D463" s="111" t="s">
        <v>982</v>
      </c>
      <c r="E463" s="112">
        <v>1</v>
      </c>
      <c r="F463" s="113">
        <v>0.12</v>
      </c>
      <c r="G463" s="114">
        <f t="shared" si="18"/>
        <v>0.12</v>
      </c>
      <c r="H463" s="116"/>
      <c r="I463" s="117"/>
      <c r="K463" s="117"/>
    </row>
    <row r="464" spans="1:11" ht="12.75">
      <c r="A464" s="127" t="s">
        <v>382</v>
      </c>
      <c r="B464" s="128" t="s">
        <v>910</v>
      </c>
      <c r="C464" s="110" t="s">
        <v>383</v>
      </c>
      <c r="D464" s="111" t="s">
        <v>982</v>
      </c>
      <c r="E464" s="112">
        <v>1</v>
      </c>
      <c r="F464" s="113">
        <v>0.1</v>
      </c>
      <c r="G464" s="114">
        <f t="shared" si="18"/>
        <v>0.1</v>
      </c>
      <c r="H464" s="116"/>
      <c r="I464" s="117"/>
      <c r="K464" s="117"/>
    </row>
    <row r="465" spans="1:11" ht="12.75">
      <c r="A465" s="118">
        <v>13</v>
      </c>
      <c r="B465" s="119" t="s">
        <v>384</v>
      </c>
      <c r="C465" s="110" t="s">
        <v>385</v>
      </c>
      <c r="D465" s="111" t="s">
        <v>850</v>
      </c>
      <c r="E465" s="166">
        <v>10.8</v>
      </c>
      <c r="F465" s="113">
        <v>9E-05</v>
      </c>
      <c r="G465" s="114">
        <f t="shared" si="18"/>
        <v>0.0009720000000000001</v>
      </c>
      <c r="I465" s="117"/>
      <c r="J465" s="116"/>
      <c r="K465" s="117"/>
    </row>
    <row r="466" spans="1:11" ht="12.75">
      <c r="A466" s="127" t="s">
        <v>386</v>
      </c>
      <c r="B466" s="128" t="s">
        <v>910</v>
      </c>
      <c r="C466" s="110" t="s">
        <v>387</v>
      </c>
      <c r="D466" s="111" t="s">
        <v>982</v>
      </c>
      <c r="E466" s="166">
        <v>2</v>
      </c>
      <c r="F466" s="113">
        <v>0.2</v>
      </c>
      <c r="G466" s="114">
        <f t="shared" si="18"/>
        <v>0.4</v>
      </c>
      <c r="H466" s="116"/>
      <c r="I466" s="117"/>
      <c r="K466" s="117"/>
    </row>
    <row r="467" spans="1:11" ht="12.75">
      <c r="A467" s="118">
        <v>14</v>
      </c>
      <c r="B467" s="119" t="s">
        <v>388</v>
      </c>
      <c r="C467" s="110" t="s">
        <v>389</v>
      </c>
      <c r="D467" s="111" t="s">
        <v>982</v>
      </c>
      <c r="E467" s="112">
        <v>10</v>
      </c>
      <c r="F467" s="113">
        <v>0.003</v>
      </c>
      <c r="G467" s="114">
        <f t="shared" si="18"/>
        <v>0.03</v>
      </c>
      <c r="I467" s="117"/>
      <c r="J467" s="116"/>
      <c r="K467" s="117"/>
    </row>
    <row r="468" spans="1:11" ht="12.75">
      <c r="A468" s="127" t="s">
        <v>1333</v>
      </c>
      <c r="B468" s="128" t="s">
        <v>910</v>
      </c>
      <c r="C468" s="110" t="s">
        <v>391</v>
      </c>
      <c r="D468" s="111" t="s">
        <v>982</v>
      </c>
      <c r="E468" s="112">
        <v>1</v>
      </c>
      <c r="F468" s="113">
        <v>0</v>
      </c>
      <c r="G468" s="114">
        <f t="shared" si="18"/>
        <v>0</v>
      </c>
      <c r="H468" s="116"/>
      <c r="I468" s="117"/>
      <c r="K468" s="117"/>
    </row>
    <row r="469" spans="1:11" ht="12.75">
      <c r="A469" s="127" t="s">
        <v>1335</v>
      </c>
      <c r="B469" s="128" t="s">
        <v>910</v>
      </c>
      <c r="C469" s="110" t="s">
        <v>392</v>
      </c>
      <c r="D469" s="111" t="s">
        <v>982</v>
      </c>
      <c r="E469" s="112">
        <v>1</v>
      </c>
      <c r="F469" s="113">
        <v>0</v>
      </c>
      <c r="G469" s="114">
        <f t="shared" si="18"/>
        <v>0</v>
      </c>
      <c r="H469" s="116"/>
      <c r="I469" s="117"/>
      <c r="K469" s="117"/>
    </row>
    <row r="470" spans="1:11" ht="12.75">
      <c r="A470" s="127" t="s">
        <v>1337</v>
      </c>
      <c r="B470" s="128" t="s">
        <v>910</v>
      </c>
      <c r="C470" s="110" t="s">
        <v>393</v>
      </c>
      <c r="D470" s="111" t="s">
        <v>932</v>
      </c>
      <c r="E470" s="112">
        <v>21.15</v>
      </c>
      <c r="F470" s="113">
        <v>0</v>
      </c>
      <c r="G470" s="114">
        <f t="shared" si="18"/>
        <v>0</v>
      </c>
      <c r="H470" s="116"/>
      <c r="I470" s="117"/>
      <c r="K470" s="117"/>
    </row>
    <row r="471" spans="1:11" ht="12.75">
      <c r="A471" s="127" t="s">
        <v>394</v>
      </c>
      <c r="B471" s="128" t="s">
        <v>910</v>
      </c>
      <c r="C471" s="110" t="s">
        <v>395</v>
      </c>
      <c r="D471" s="111" t="s">
        <v>982</v>
      </c>
      <c r="E471" s="112">
        <v>1</v>
      </c>
      <c r="F471" s="113">
        <v>0</v>
      </c>
      <c r="G471" s="114">
        <f t="shared" si="18"/>
        <v>0</v>
      </c>
      <c r="H471" s="116"/>
      <c r="I471" s="117"/>
      <c r="K471" s="117"/>
    </row>
    <row r="472" spans="1:11" ht="12.75">
      <c r="A472" s="118">
        <v>15</v>
      </c>
      <c r="B472" s="119" t="s">
        <v>396</v>
      </c>
      <c r="C472" s="110" t="s">
        <v>397</v>
      </c>
      <c r="D472" s="111" t="s">
        <v>982</v>
      </c>
      <c r="E472" s="112">
        <v>2</v>
      </c>
      <c r="F472" s="113">
        <v>0</v>
      </c>
      <c r="G472" s="114">
        <f t="shared" si="18"/>
        <v>0</v>
      </c>
      <c r="I472" s="117"/>
      <c r="J472" s="116"/>
      <c r="K472" s="117"/>
    </row>
    <row r="473" spans="1:11" ht="12.75">
      <c r="A473" s="127" t="s">
        <v>398</v>
      </c>
      <c r="B473" s="128" t="s">
        <v>910</v>
      </c>
      <c r="C473" s="110" t="s">
        <v>399</v>
      </c>
      <c r="D473" s="111" t="s">
        <v>982</v>
      </c>
      <c r="E473" s="112">
        <v>2</v>
      </c>
      <c r="F473" s="113">
        <v>0</v>
      </c>
      <c r="G473" s="114">
        <f aca="true" t="shared" si="19" ref="G473:G494">E473*F473</f>
        <v>0</v>
      </c>
      <c r="H473" s="116"/>
      <c r="I473" s="117"/>
      <c r="K473" s="117"/>
    </row>
    <row r="474" spans="1:11" ht="12.75">
      <c r="A474" s="118">
        <v>16</v>
      </c>
      <c r="B474" s="119" t="s">
        <v>400</v>
      </c>
      <c r="C474" s="110" t="s">
        <v>401</v>
      </c>
      <c r="D474" s="111" t="s">
        <v>982</v>
      </c>
      <c r="E474" s="112">
        <v>4</v>
      </c>
      <c r="F474" s="113">
        <v>0</v>
      </c>
      <c r="G474" s="114">
        <f t="shared" si="19"/>
        <v>0</v>
      </c>
      <c r="I474" s="117"/>
      <c r="J474" s="116"/>
      <c r="K474" s="117"/>
    </row>
    <row r="475" spans="1:11" ht="12.75">
      <c r="A475" s="127" t="s">
        <v>1344</v>
      </c>
      <c r="B475" s="128" t="s">
        <v>910</v>
      </c>
      <c r="C475" s="110" t="s">
        <v>402</v>
      </c>
      <c r="D475" s="111" t="s">
        <v>982</v>
      </c>
      <c r="E475" s="112">
        <v>4</v>
      </c>
      <c r="F475" s="113">
        <v>0</v>
      </c>
      <c r="G475" s="114">
        <f t="shared" si="19"/>
        <v>0</v>
      </c>
      <c r="H475" s="116"/>
      <c r="I475" s="117"/>
      <c r="K475" s="117"/>
    </row>
    <row r="476" spans="1:11" ht="12.75">
      <c r="A476" s="118">
        <v>17</v>
      </c>
      <c r="B476" s="119" t="s">
        <v>403</v>
      </c>
      <c r="C476" s="110" t="s">
        <v>404</v>
      </c>
      <c r="D476" s="111" t="s">
        <v>982</v>
      </c>
      <c r="E476" s="112">
        <v>1</v>
      </c>
      <c r="F476" s="113">
        <v>0</v>
      </c>
      <c r="G476" s="114">
        <f t="shared" si="19"/>
        <v>0</v>
      </c>
      <c r="I476" s="117"/>
      <c r="J476" s="116"/>
      <c r="K476" s="117"/>
    </row>
    <row r="477" spans="1:11" ht="12.75">
      <c r="A477" s="127" t="s">
        <v>1348</v>
      </c>
      <c r="B477" s="128" t="s">
        <v>910</v>
      </c>
      <c r="C477" s="110" t="s">
        <v>405</v>
      </c>
      <c r="D477" s="111" t="s">
        <v>982</v>
      </c>
      <c r="E477" s="112">
        <v>2</v>
      </c>
      <c r="F477" s="113">
        <v>0</v>
      </c>
      <c r="G477" s="114">
        <f t="shared" si="19"/>
        <v>0</v>
      </c>
      <c r="H477" s="116"/>
      <c r="I477" s="117"/>
      <c r="K477" s="117"/>
    </row>
    <row r="478" spans="1:11" ht="12.75">
      <c r="A478" s="118">
        <v>18</v>
      </c>
      <c r="B478" s="119" t="s">
        <v>406</v>
      </c>
      <c r="C478" s="110" t="s">
        <v>407</v>
      </c>
      <c r="D478" s="111" t="s">
        <v>850</v>
      </c>
      <c r="E478" s="112">
        <v>2.52</v>
      </c>
      <c r="F478" s="113">
        <v>0</v>
      </c>
      <c r="G478" s="114">
        <f t="shared" si="19"/>
        <v>0</v>
      </c>
      <c r="I478" s="117"/>
      <c r="J478" s="116"/>
      <c r="K478" s="117"/>
    </row>
    <row r="479" spans="1:11" ht="12.75">
      <c r="A479" s="127" t="s">
        <v>50</v>
      </c>
      <c r="B479" s="128" t="s">
        <v>910</v>
      </c>
      <c r="C479" s="110" t="s">
        <v>410</v>
      </c>
      <c r="D479" s="111" t="s">
        <v>982</v>
      </c>
      <c r="E479" s="112">
        <v>1</v>
      </c>
      <c r="F479" s="113">
        <v>0</v>
      </c>
      <c r="G479" s="114">
        <f t="shared" si="19"/>
        <v>0</v>
      </c>
      <c r="H479" s="116"/>
      <c r="I479" s="117"/>
      <c r="K479" s="117"/>
    </row>
    <row r="480" spans="1:11" ht="12.75">
      <c r="A480" s="127" t="s">
        <v>411</v>
      </c>
      <c r="B480" s="128" t="s">
        <v>910</v>
      </c>
      <c r="C480" s="110" t="s">
        <v>412</v>
      </c>
      <c r="D480" s="111"/>
      <c r="E480" s="112">
        <v>1</v>
      </c>
      <c r="F480" s="113">
        <v>0</v>
      </c>
      <c r="G480" s="114">
        <f t="shared" si="19"/>
        <v>0</v>
      </c>
      <c r="H480" s="116"/>
      <c r="I480" s="117"/>
      <c r="K480" s="117"/>
    </row>
    <row r="481" spans="1:11" ht="12.75">
      <c r="A481" s="118">
        <v>19</v>
      </c>
      <c r="B481" s="119" t="s">
        <v>413</v>
      </c>
      <c r="C481" s="110" t="s">
        <v>414</v>
      </c>
      <c r="D481" s="111" t="s">
        <v>1224</v>
      </c>
      <c r="E481" s="112">
        <v>2</v>
      </c>
      <c r="F481" s="113">
        <v>0</v>
      </c>
      <c r="G481" s="114">
        <f t="shared" si="19"/>
        <v>0</v>
      </c>
      <c r="I481" s="117"/>
      <c r="J481" s="116"/>
      <c r="K481" s="117"/>
    </row>
    <row r="482" spans="1:11" ht="12.75">
      <c r="A482" s="127" t="s">
        <v>56</v>
      </c>
      <c r="B482" s="128" t="s">
        <v>910</v>
      </c>
      <c r="C482" s="110" t="s">
        <v>415</v>
      </c>
      <c r="D482" s="111" t="s">
        <v>982</v>
      </c>
      <c r="E482" s="112">
        <v>2</v>
      </c>
      <c r="F482" s="113">
        <v>0</v>
      </c>
      <c r="G482" s="114">
        <f t="shared" si="19"/>
        <v>0</v>
      </c>
      <c r="H482" s="116"/>
      <c r="I482" s="117"/>
      <c r="K482" s="117"/>
    </row>
    <row r="483" spans="1:11" ht="12.75">
      <c r="A483" s="118">
        <v>20</v>
      </c>
      <c r="B483" s="119" t="s">
        <v>416</v>
      </c>
      <c r="C483" s="110" t="s">
        <v>417</v>
      </c>
      <c r="D483" s="111" t="s">
        <v>982</v>
      </c>
      <c r="E483" s="112">
        <v>1</v>
      </c>
      <c r="F483" s="113">
        <v>0</v>
      </c>
      <c r="G483" s="114">
        <f t="shared" si="19"/>
        <v>0</v>
      </c>
      <c r="I483" s="117"/>
      <c r="J483" s="116"/>
      <c r="K483" s="117"/>
    </row>
    <row r="484" spans="1:11" ht="12.75">
      <c r="A484" s="127" t="s">
        <v>60</v>
      </c>
      <c r="B484" s="128" t="s">
        <v>910</v>
      </c>
      <c r="C484" s="110" t="s">
        <v>418</v>
      </c>
      <c r="D484" s="111" t="s">
        <v>982</v>
      </c>
      <c r="E484" s="112">
        <v>1</v>
      </c>
      <c r="F484" s="113">
        <v>0</v>
      </c>
      <c r="G484" s="114">
        <f t="shared" si="19"/>
        <v>0</v>
      </c>
      <c r="H484" s="116"/>
      <c r="I484" s="117"/>
      <c r="K484" s="117"/>
    </row>
    <row r="485" spans="1:11" ht="12.75">
      <c r="A485" s="118">
        <v>21</v>
      </c>
      <c r="B485" s="119" t="s">
        <v>419</v>
      </c>
      <c r="C485" s="110" t="s">
        <v>420</v>
      </c>
      <c r="D485" s="111" t="s">
        <v>982</v>
      </c>
      <c r="E485" s="112">
        <v>1</v>
      </c>
      <c r="F485" s="113">
        <v>8E-05</v>
      </c>
      <c r="G485" s="114">
        <f t="shared" si="19"/>
        <v>8E-05</v>
      </c>
      <c r="I485" s="117"/>
      <c r="J485" s="116"/>
      <c r="K485" s="117"/>
    </row>
    <row r="486" spans="1:11" ht="12.75">
      <c r="A486" s="127" t="s">
        <v>421</v>
      </c>
      <c r="B486" s="128" t="s">
        <v>910</v>
      </c>
      <c r="C486" s="110" t="s">
        <v>422</v>
      </c>
      <c r="D486" s="111" t="s">
        <v>982</v>
      </c>
      <c r="E486" s="112">
        <v>1</v>
      </c>
      <c r="F486" s="113">
        <v>0</v>
      </c>
      <c r="G486" s="114">
        <f t="shared" si="19"/>
        <v>0</v>
      </c>
      <c r="H486" s="116"/>
      <c r="I486" s="117"/>
      <c r="K486" s="117"/>
    </row>
    <row r="487" spans="1:11" ht="12.75">
      <c r="A487" s="118">
        <v>22</v>
      </c>
      <c r="B487" s="119" t="s">
        <v>423</v>
      </c>
      <c r="C487" s="110" t="s">
        <v>424</v>
      </c>
      <c r="D487" s="111" t="s">
        <v>850</v>
      </c>
      <c r="E487" s="166">
        <v>7.6</v>
      </c>
      <c r="F487" s="113">
        <v>0.0001</v>
      </c>
      <c r="G487" s="114">
        <f t="shared" si="19"/>
        <v>0.00076</v>
      </c>
      <c r="I487" s="117"/>
      <c r="J487" s="116"/>
      <c r="K487" s="117"/>
    </row>
    <row r="488" spans="1:11" ht="12.75">
      <c r="A488" s="127" t="s">
        <v>425</v>
      </c>
      <c r="B488" s="128" t="s">
        <v>910</v>
      </c>
      <c r="C488" s="110" t="s">
        <v>426</v>
      </c>
      <c r="D488" s="111" t="s">
        <v>982</v>
      </c>
      <c r="E488" s="112">
        <v>16</v>
      </c>
      <c r="F488" s="113">
        <v>0</v>
      </c>
      <c r="G488" s="114">
        <f t="shared" si="19"/>
        <v>0</v>
      </c>
      <c r="H488" s="116"/>
      <c r="I488" s="117"/>
      <c r="K488" s="117"/>
    </row>
    <row r="489" spans="1:11" ht="12.75">
      <c r="A489" s="118">
        <v>23</v>
      </c>
      <c r="B489" s="119" t="s">
        <v>427</v>
      </c>
      <c r="C489" s="110" t="s">
        <v>428</v>
      </c>
      <c r="D489" s="111" t="s">
        <v>982</v>
      </c>
      <c r="E489" s="112">
        <v>2</v>
      </c>
      <c r="F489" s="113">
        <v>0</v>
      </c>
      <c r="G489" s="114">
        <f t="shared" si="19"/>
        <v>0</v>
      </c>
      <c r="I489" s="117"/>
      <c r="J489" s="116"/>
      <c r="K489" s="117"/>
    </row>
    <row r="490" spans="1:11" ht="12.75">
      <c r="A490" s="118">
        <v>24</v>
      </c>
      <c r="B490" s="119" t="s">
        <v>429</v>
      </c>
      <c r="C490" s="110" t="s">
        <v>430</v>
      </c>
      <c r="D490" s="111" t="s">
        <v>982</v>
      </c>
      <c r="E490" s="112">
        <v>2</v>
      </c>
      <c r="F490" s="113">
        <v>0</v>
      </c>
      <c r="G490" s="114">
        <f t="shared" si="19"/>
        <v>0</v>
      </c>
      <c r="I490" s="117"/>
      <c r="J490" s="116"/>
      <c r="K490" s="117"/>
    </row>
    <row r="491" spans="1:11" ht="12.75">
      <c r="A491" s="127" t="s">
        <v>431</v>
      </c>
      <c r="B491" s="128" t="s">
        <v>910</v>
      </c>
      <c r="C491" s="110" t="s">
        <v>432</v>
      </c>
      <c r="D491" s="111" t="s">
        <v>982</v>
      </c>
      <c r="E491" s="112">
        <v>2</v>
      </c>
      <c r="F491" s="113">
        <v>0.002</v>
      </c>
      <c r="G491" s="114">
        <f t="shared" si="19"/>
        <v>0.004</v>
      </c>
      <c r="H491" s="116"/>
      <c r="I491" s="117"/>
      <c r="K491" s="117"/>
    </row>
    <row r="492" spans="1:11" ht="12.75">
      <c r="A492" s="118">
        <v>25</v>
      </c>
      <c r="B492" s="119" t="s">
        <v>433</v>
      </c>
      <c r="C492" s="110" t="s">
        <v>434</v>
      </c>
      <c r="D492" s="111" t="s">
        <v>982</v>
      </c>
      <c r="E492" s="112">
        <v>15</v>
      </c>
      <c r="F492" s="113">
        <v>0</v>
      </c>
      <c r="G492" s="114">
        <f t="shared" si="19"/>
        <v>0</v>
      </c>
      <c r="I492" s="117"/>
      <c r="J492" s="116"/>
      <c r="K492" s="117"/>
    </row>
    <row r="493" spans="1:11" ht="12.75">
      <c r="A493" s="127" t="s">
        <v>436</v>
      </c>
      <c r="B493" s="128" t="s">
        <v>910</v>
      </c>
      <c r="C493" s="110" t="s">
        <v>437</v>
      </c>
      <c r="D493" s="111" t="s">
        <v>982</v>
      </c>
      <c r="E493" s="112">
        <v>15</v>
      </c>
      <c r="F493" s="113">
        <v>0.002</v>
      </c>
      <c r="G493" s="114">
        <f t="shared" si="19"/>
        <v>0.03</v>
      </c>
      <c r="H493" s="116"/>
      <c r="I493" s="117"/>
      <c r="K493" s="117"/>
    </row>
    <row r="494" spans="1:11" ht="12.75">
      <c r="A494" s="118">
        <v>26</v>
      </c>
      <c r="B494" s="119" t="s">
        <v>438</v>
      </c>
      <c r="C494" s="110" t="s">
        <v>439</v>
      </c>
      <c r="D494" s="111" t="s">
        <v>982</v>
      </c>
      <c r="E494" s="112">
        <v>1</v>
      </c>
      <c r="F494" s="113">
        <v>0.01</v>
      </c>
      <c r="G494" s="114">
        <f t="shared" si="19"/>
        <v>0.01</v>
      </c>
      <c r="I494" s="117"/>
      <c r="J494" s="116"/>
      <c r="K494" s="117"/>
    </row>
    <row r="495" spans="1:11" ht="12.75">
      <c r="A495" s="118">
        <v>27</v>
      </c>
      <c r="B495" s="119" t="s">
        <v>441</v>
      </c>
      <c r="C495" s="110" t="s">
        <v>442</v>
      </c>
      <c r="D495" s="111" t="s">
        <v>850</v>
      </c>
      <c r="E495" s="112">
        <v>30.87</v>
      </c>
      <c r="F495" s="113">
        <v>0.005</v>
      </c>
      <c r="G495" s="115" t="str">
        <f aca="true" t="shared" si="20" ref="G495:G502">FIXED(E495*F495,3,TRUE)</f>
        <v>0,154</v>
      </c>
      <c r="I495" s="117"/>
      <c r="J495" s="116"/>
      <c r="K495" s="117"/>
    </row>
    <row r="496" spans="1:11" ht="12.75">
      <c r="A496" s="118">
        <v>28</v>
      </c>
      <c r="B496" s="119" t="s">
        <v>1321</v>
      </c>
      <c r="C496" s="110" t="s">
        <v>1322</v>
      </c>
      <c r="D496" s="111" t="s">
        <v>854</v>
      </c>
      <c r="E496" s="112">
        <v>0.15635</v>
      </c>
      <c r="F496" s="113">
        <v>0</v>
      </c>
      <c r="G496" s="115" t="str">
        <f t="shared" si="20"/>
        <v>0,000</v>
      </c>
      <c r="I496" s="117"/>
      <c r="J496" s="116"/>
      <c r="K496" s="117"/>
    </row>
    <row r="497" spans="1:11" ht="12.75">
      <c r="A497" s="118">
        <v>29</v>
      </c>
      <c r="B497" s="119" t="s">
        <v>852</v>
      </c>
      <c r="C497" s="110" t="s">
        <v>853</v>
      </c>
      <c r="D497" s="111" t="s">
        <v>854</v>
      </c>
      <c r="E497" s="112">
        <v>0.15635</v>
      </c>
      <c r="F497" s="113">
        <v>0</v>
      </c>
      <c r="G497" s="115" t="str">
        <f t="shared" si="20"/>
        <v>0,000</v>
      </c>
      <c r="I497" s="117"/>
      <c r="J497" s="116"/>
      <c r="K497" s="117"/>
    </row>
    <row r="498" spans="1:11" ht="12.75">
      <c r="A498" s="118">
        <v>30</v>
      </c>
      <c r="B498" s="119" t="s">
        <v>855</v>
      </c>
      <c r="C498" s="110" t="s">
        <v>1323</v>
      </c>
      <c r="D498" s="111" t="s">
        <v>854</v>
      </c>
      <c r="E498" s="112">
        <v>2.97065</v>
      </c>
      <c r="F498" s="113">
        <v>0</v>
      </c>
      <c r="G498" s="115" t="str">
        <f t="shared" si="20"/>
        <v>0,000</v>
      </c>
      <c r="I498" s="117"/>
      <c r="J498" s="116"/>
      <c r="K498" s="117"/>
    </row>
    <row r="499" spans="1:11" ht="12.75">
      <c r="A499" s="118">
        <v>31</v>
      </c>
      <c r="B499" s="119" t="s">
        <v>1324</v>
      </c>
      <c r="C499" s="110" t="s">
        <v>1325</v>
      </c>
      <c r="D499" s="111" t="s">
        <v>854</v>
      </c>
      <c r="E499" s="112">
        <v>0.15635</v>
      </c>
      <c r="F499" s="113">
        <v>0</v>
      </c>
      <c r="G499" s="115" t="str">
        <f t="shared" si="20"/>
        <v>0,000</v>
      </c>
      <c r="I499" s="117"/>
      <c r="J499" s="116"/>
      <c r="K499" s="117"/>
    </row>
    <row r="500" spans="1:11" ht="12.75">
      <c r="A500" s="118">
        <v>32</v>
      </c>
      <c r="B500" s="119" t="s">
        <v>1326</v>
      </c>
      <c r="C500" s="110" t="s">
        <v>1327</v>
      </c>
      <c r="D500" s="111" t="s">
        <v>854</v>
      </c>
      <c r="E500" s="112">
        <v>0.6254</v>
      </c>
      <c r="F500" s="113">
        <v>0</v>
      </c>
      <c r="G500" s="115" t="str">
        <f t="shared" si="20"/>
        <v>0,000</v>
      </c>
      <c r="I500" s="117"/>
      <c r="J500" s="116"/>
      <c r="K500" s="117"/>
    </row>
    <row r="501" spans="1:11" ht="12.75">
      <c r="A501" s="118">
        <v>33</v>
      </c>
      <c r="B501" s="119" t="s">
        <v>857</v>
      </c>
      <c r="C501" s="110" t="s">
        <v>1328</v>
      </c>
      <c r="D501" s="111" t="s">
        <v>854</v>
      </c>
      <c r="E501" s="112">
        <v>0.15635</v>
      </c>
      <c r="F501" s="113">
        <v>0</v>
      </c>
      <c r="G501" s="115" t="str">
        <f t="shared" si="20"/>
        <v>0,000</v>
      </c>
      <c r="I501" s="117"/>
      <c r="J501" s="116"/>
      <c r="K501" s="117"/>
    </row>
    <row r="502" spans="1:11" ht="12.75">
      <c r="A502" s="118">
        <v>34</v>
      </c>
      <c r="B502" s="119" t="s">
        <v>444</v>
      </c>
      <c r="C502" s="110" t="s">
        <v>445</v>
      </c>
      <c r="D502" s="111" t="s">
        <v>982</v>
      </c>
      <c r="E502" s="112">
        <v>2</v>
      </c>
      <c r="F502" s="113">
        <v>0.001</v>
      </c>
      <c r="G502" s="115" t="str">
        <f t="shared" si="20"/>
        <v>0,002</v>
      </c>
      <c r="I502" s="117"/>
      <c r="J502" s="116"/>
      <c r="K502" s="117"/>
    </row>
    <row r="503" spans="1:11" ht="12.75">
      <c r="A503" s="118">
        <v>35</v>
      </c>
      <c r="B503" s="119" t="s">
        <v>447</v>
      </c>
      <c r="C503" s="110" t="s">
        <v>448</v>
      </c>
      <c r="D503" s="111" t="s">
        <v>1224</v>
      </c>
      <c r="E503" s="112">
        <v>1</v>
      </c>
      <c r="F503" s="113">
        <v>0</v>
      </c>
      <c r="G503" s="114">
        <f>E503*F503</f>
        <v>0</v>
      </c>
      <c r="I503" s="117"/>
      <c r="J503" s="116"/>
      <c r="K503" s="117"/>
    </row>
    <row r="504" spans="1:11" ht="12.75">
      <c r="A504" s="127" t="s">
        <v>450</v>
      </c>
      <c r="B504" s="128" t="s">
        <v>910</v>
      </c>
      <c r="C504" s="110" t="s">
        <v>451</v>
      </c>
      <c r="D504" s="111" t="s">
        <v>1224</v>
      </c>
      <c r="E504" s="112">
        <v>1</v>
      </c>
      <c r="F504" s="113">
        <v>0.1</v>
      </c>
      <c r="G504" s="114">
        <f>E504*F504</f>
        <v>0.1</v>
      </c>
      <c r="H504" s="116"/>
      <c r="I504" s="117"/>
      <c r="K504" s="117"/>
    </row>
    <row r="505" spans="3:11" ht="12.75">
      <c r="C505" s="121" t="str">
        <f>CONCATENATE(B439," celkem")</f>
        <v>767 celkem</v>
      </c>
      <c r="G505" s="122">
        <f>SUBTOTAL(9,G441:G504)</f>
        <v>9.447778111999998</v>
      </c>
      <c r="I505" s="123"/>
      <c r="K505" s="123"/>
    </row>
    <row r="507" spans="2:3" ht="15">
      <c r="B507" s="106" t="s">
        <v>452</v>
      </c>
      <c r="C507" s="107" t="s">
        <v>453</v>
      </c>
    </row>
    <row r="509" spans="1:11" ht="12.75">
      <c r="A509" s="118">
        <v>1</v>
      </c>
      <c r="B509" s="119" t="s">
        <v>454</v>
      </c>
      <c r="C509" s="110" t="s">
        <v>455</v>
      </c>
      <c r="D509" s="111" t="s">
        <v>854</v>
      </c>
      <c r="E509" s="112">
        <v>5.851565</v>
      </c>
      <c r="F509" s="113">
        <v>0</v>
      </c>
      <c r="G509" s="114">
        <f aca="true" t="shared" si="21" ref="G509:G514">E509*F509</f>
        <v>0</v>
      </c>
      <c r="I509" s="117"/>
      <c r="J509" s="116"/>
      <c r="K509" s="117"/>
    </row>
    <row r="510" spans="1:11" ht="12.75">
      <c r="A510" s="118">
        <v>2</v>
      </c>
      <c r="B510" s="119" t="s">
        <v>456</v>
      </c>
      <c r="C510" s="110" t="s">
        <v>457</v>
      </c>
      <c r="D510" s="111" t="s">
        <v>850</v>
      </c>
      <c r="E510" s="112">
        <v>189.08</v>
      </c>
      <c r="F510" s="113">
        <v>0.00406</v>
      </c>
      <c r="G510" s="114">
        <f t="shared" si="21"/>
        <v>0.7676648000000001</v>
      </c>
      <c r="I510" s="117"/>
      <c r="J510" s="116"/>
      <c r="K510" s="117"/>
    </row>
    <row r="511" spans="1:11" ht="12.75">
      <c r="A511" s="127" t="s">
        <v>919</v>
      </c>
      <c r="B511" s="128" t="s">
        <v>464</v>
      </c>
      <c r="C511" s="110" t="s">
        <v>465</v>
      </c>
      <c r="D511" s="111" t="s">
        <v>466</v>
      </c>
      <c r="E511" s="112">
        <v>200</v>
      </c>
      <c r="F511" s="113">
        <v>0.025</v>
      </c>
      <c r="G511" s="114">
        <f t="shared" si="21"/>
        <v>5</v>
      </c>
      <c r="H511" s="116"/>
      <c r="I511" s="117"/>
      <c r="K511" s="117"/>
    </row>
    <row r="512" spans="1:11" ht="12.75">
      <c r="A512" s="118">
        <v>3</v>
      </c>
      <c r="B512" s="119" t="s">
        <v>467</v>
      </c>
      <c r="C512" s="110" t="s">
        <v>468</v>
      </c>
      <c r="D512" s="111" t="s">
        <v>850</v>
      </c>
      <c r="E512" s="112">
        <v>35</v>
      </c>
      <c r="F512" s="113">
        <v>0</v>
      </c>
      <c r="G512" s="114">
        <f t="shared" si="21"/>
        <v>0</v>
      </c>
      <c r="I512" s="117"/>
      <c r="J512" s="116"/>
      <c r="K512" s="117"/>
    </row>
    <row r="513" spans="1:11" ht="12.75">
      <c r="A513" s="118">
        <v>4</v>
      </c>
      <c r="B513" s="119" t="s">
        <v>469</v>
      </c>
      <c r="C513" s="110" t="s">
        <v>470</v>
      </c>
      <c r="D513" s="111" t="s">
        <v>932</v>
      </c>
      <c r="E513" s="112">
        <v>110</v>
      </c>
      <c r="F513" s="113">
        <v>3E-05</v>
      </c>
      <c r="G513" s="114">
        <f t="shared" si="21"/>
        <v>0.0033</v>
      </c>
      <c r="I513" s="117"/>
      <c r="J513" s="116"/>
      <c r="K513" s="117"/>
    </row>
    <row r="514" spans="1:11" ht="12.75">
      <c r="A514" s="118">
        <v>5</v>
      </c>
      <c r="B514" s="119" t="s">
        <v>471</v>
      </c>
      <c r="C514" s="110" t="s">
        <v>472</v>
      </c>
      <c r="D514" s="111" t="s">
        <v>932</v>
      </c>
      <c r="E514" s="112">
        <v>130</v>
      </c>
      <c r="F514" s="113">
        <v>0.00062</v>
      </c>
      <c r="G514" s="114">
        <f t="shared" si="21"/>
        <v>0.0806</v>
      </c>
      <c r="I514" s="117"/>
      <c r="J514" s="116"/>
      <c r="K514" s="117"/>
    </row>
    <row r="515" spans="3:11" ht="12.75">
      <c r="C515" s="121" t="str">
        <f>CONCATENATE(B507," celkem")</f>
        <v>771 celkem</v>
      </c>
      <c r="G515" s="122">
        <f>SUBTOTAL(9,G509:G514)</f>
        <v>5.8515648</v>
      </c>
      <c r="I515" s="123"/>
      <c r="K515" s="123"/>
    </row>
    <row r="517" spans="2:3" ht="15">
      <c r="B517" s="106" t="s">
        <v>473</v>
      </c>
      <c r="C517" s="107" t="s">
        <v>474</v>
      </c>
    </row>
    <row r="519" spans="1:11" ht="12.75">
      <c r="A519" s="118">
        <v>1</v>
      </c>
      <c r="B519" s="119" t="s">
        <v>475</v>
      </c>
      <c r="C519" s="110" t="s">
        <v>476</v>
      </c>
      <c r="D519" s="111" t="s">
        <v>854</v>
      </c>
      <c r="E519" s="112">
        <v>14.694225</v>
      </c>
      <c r="F519" s="113">
        <v>0</v>
      </c>
      <c r="G519" s="114">
        <f aca="true" t="shared" si="22" ref="G519:G534">E519*F519</f>
        <v>0</v>
      </c>
      <c r="I519" s="117"/>
      <c r="J519" s="116"/>
      <c r="K519" s="117"/>
    </row>
    <row r="520" spans="1:11" ht="12.75">
      <c r="A520" s="118">
        <v>2</v>
      </c>
      <c r="B520" s="119" t="s">
        <v>477</v>
      </c>
      <c r="C520" s="110" t="s">
        <v>478</v>
      </c>
      <c r="D520" s="111" t="s">
        <v>850</v>
      </c>
      <c r="E520" s="112">
        <v>114.43</v>
      </c>
      <c r="F520" s="113">
        <v>3E-05</v>
      </c>
      <c r="G520" s="114">
        <f t="shared" si="22"/>
        <v>0.0034329000000000004</v>
      </c>
      <c r="I520" s="117"/>
      <c r="J520" s="116"/>
      <c r="K520" s="117"/>
    </row>
    <row r="521" spans="1:11" ht="12.75">
      <c r="A521" s="127" t="s">
        <v>919</v>
      </c>
      <c r="B521" s="128" t="s">
        <v>910</v>
      </c>
      <c r="C521" s="110" t="s">
        <v>481</v>
      </c>
      <c r="D521" s="111" t="s">
        <v>850</v>
      </c>
      <c r="E521" s="112">
        <v>125</v>
      </c>
      <c r="F521" s="113">
        <v>0.007</v>
      </c>
      <c r="G521" s="114">
        <f t="shared" si="22"/>
        <v>0.875</v>
      </c>
      <c r="H521" s="116"/>
      <c r="I521" s="117"/>
      <c r="K521" s="117"/>
    </row>
    <row r="522" spans="1:11" ht="12.75">
      <c r="A522" s="118">
        <v>3</v>
      </c>
      <c r="B522" s="119" t="s">
        <v>482</v>
      </c>
      <c r="C522" s="110" t="s">
        <v>483</v>
      </c>
      <c r="D522" s="111" t="s">
        <v>932</v>
      </c>
      <c r="E522" s="112">
        <v>85</v>
      </c>
      <c r="F522" s="113">
        <v>0.002</v>
      </c>
      <c r="G522" s="114">
        <f t="shared" si="22"/>
        <v>0.17</v>
      </c>
      <c r="I522" s="117"/>
      <c r="J522" s="116"/>
      <c r="K522" s="117"/>
    </row>
    <row r="523" spans="1:11" ht="12.75">
      <c r="A523" s="118">
        <v>4</v>
      </c>
      <c r="B523" s="119" t="s">
        <v>484</v>
      </c>
      <c r="C523" s="110" t="s">
        <v>485</v>
      </c>
      <c r="D523" s="111" t="s">
        <v>850</v>
      </c>
      <c r="E523" s="112">
        <v>818.098</v>
      </c>
      <c r="F523" s="113">
        <v>0.00027</v>
      </c>
      <c r="G523" s="114">
        <f t="shared" si="22"/>
        <v>0.22088645999999998</v>
      </c>
      <c r="I523" s="117"/>
      <c r="J523" s="116"/>
      <c r="K523" s="117"/>
    </row>
    <row r="524" spans="1:11" ht="12.75">
      <c r="A524" s="127" t="s">
        <v>1289</v>
      </c>
      <c r="B524" s="128" t="s">
        <v>910</v>
      </c>
      <c r="C524" s="110" t="s">
        <v>493</v>
      </c>
      <c r="D524" s="111" t="s">
        <v>850</v>
      </c>
      <c r="E524" s="112">
        <v>835</v>
      </c>
      <c r="F524" s="113">
        <v>0.008</v>
      </c>
      <c r="G524" s="114">
        <f t="shared" si="22"/>
        <v>6.68</v>
      </c>
      <c r="H524" s="116"/>
      <c r="I524" s="117"/>
      <c r="K524" s="117"/>
    </row>
    <row r="525" spans="1:11" ht="12.75">
      <c r="A525" s="118">
        <v>5</v>
      </c>
      <c r="B525" s="119" t="s">
        <v>494</v>
      </c>
      <c r="C525" s="110" t="s">
        <v>495</v>
      </c>
      <c r="D525" s="111" t="s">
        <v>932</v>
      </c>
      <c r="E525" s="112">
        <v>650</v>
      </c>
      <c r="F525" s="113">
        <v>2E-05</v>
      </c>
      <c r="G525" s="114">
        <f t="shared" si="22"/>
        <v>0.013000000000000001</v>
      </c>
      <c r="I525" s="117"/>
      <c r="J525" s="116"/>
      <c r="K525" s="117"/>
    </row>
    <row r="526" spans="1:11" ht="12.75">
      <c r="A526" s="127" t="s">
        <v>1311</v>
      </c>
      <c r="B526" s="128" t="s">
        <v>910</v>
      </c>
      <c r="C526" s="110" t="s">
        <v>496</v>
      </c>
      <c r="D526" s="111" t="s">
        <v>932</v>
      </c>
      <c r="E526" s="112">
        <v>655</v>
      </c>
      <c r="F526" s="113">
        <v>0.002</v>
      </c>
      <c r="G526" s="114">
        <f t="shared" si="22"/>
        <v>1.31</v>
      </c>
      <c r="H526" s="116"/>
      <c r="I526" s="117"/>
      <c r="K526" s="117"/>
    </row>
    <row r="527" spans="1:11" ht="12.75">
      <c r="A527" s="118">
        <v>6</v>
      </c>
      <c r="B527" s="119" t="s">
        <v>497</v>
      </c>
      <c r="C527" s="110" t="s">
        <v>498</v>
      </c>
      <c r="D527" s="111" t="s">
        <v>932</v>
      </c>
      <c r="E527" s="112">
        <v>700</v>
      </c>
      <c r="F527" s="113">
        <v>3E-05</v>
      </c>
      <c r="G527" s="114">
        <f t="shared" si="22"/>
        <v>0.021</v>
      </c>
      <c r="I527" s="117"/>
      <c r="J527" s="116"/>
      <c r="K527" s="117"/>
    </row>
    <row r="528" spans="1:11" ht="12.75">
      <c r="A528" s="118">
        <v>7</v>
      </c>
      <c r="B528" s="119" t="s">
        <v>499</v>
      </c>
      <c r="C528" s="110" t="s">
        <v>500</v>
      </c>
      <c r="D528" s="111" t="s">
        <v>850</v>
      </c>
      <c r="E528" s="112">
        <v>932.5</v>
      </c>
      <c r="F528" s="113">
        <v>0</v>
      </c>
      <c r="G528" s="114">
        <f t="shared" si="22"/>
        <v>0</v>
      </c>
      <c r="I528" s="117"/>
      <c r="J528" s="116"/>
      <c r="K528" s="117"/>
    </row>
    <row r="529" spans="1:11" ht="12.75">
      <c r="A529" s="118">
        <v>8</v>
      </c>
      <c r="B529" s="119" t="s">
        <v>502</v>
      </c>
      <c r="C529" s="110" t="s">
        <v>503</v>
      </c>
      <c r="D529" s="111" t="s">
        <v>850</v>
      </c>
      <c r="E529" s="112">
        <v>818.1</v>
      </c>
      <c r="F529" s="113">
        <v>3E-05</v>
      </c>
      <c r="G529" s="114">
        <f t="shared" si="22"/>
        <v>0.024543000000000002</v>
      </c>
      <c r="I529" s="117"/>
      <c r="J529" s="116"/>
      <c r="K529" s="117"/>
    </row>
    <row r="530" spans="1:11" ht="12.75">
      <c r="A530" s="118">
        <v>9</v>
      </c>
      <c r="B530" s="119" t="s">
        <v>504</v>
      </c>
      <c r="C530" s="110" t="s">
        <v>505</v>
      </c>
      <c r="D530" s="111" t="s">
        <v>850</v>
      </c>
      <c r="E530" s="112">
        <v>932.5</v>
      </c>
      <c r="F530" s="113">
        <v>0.00536</v>
      </c>
      <c r="G530" s="114">
        <f t="shared" si="22"/>
        <v>4.9982</v>
      </c>
      <c r="I530" s="117"/>
      <c r="J530" s="116"/>
      <c r="K530" s="117"/>
    </row>
    <row r="531" spans="1:11" ht="12.75">
      <c r="A531" s="118">
        <v>10</v>
      </c>
      <c r="B531" s="119" t="s">
        <v>507</v>
      </c>
      <c r="C531" s="110" t="s">
        <v>508</v>
      </c>
      <c r="D531" s="111" t="s">
        <v>850</v>
      </c>
      <c r="E531" s="112">
        <v>20.625</v>
      </c>
      <c r="F531" s="113">
        <v>4E-05</v>
      </c>
      <c r="G531" s="114">
        <f t="shared" si="22"/>
        <v>0.0008250000000000001</v>
      </c>
      <c r="I531" s="117"/>
      <c r="J531" s="116"/>
      <c r="K531" s="117"/>
    </row>
    <row r="532" spans="1:11" ht="12.75">
      <c r="A532" s="118">
        <v>11</v>
      </c>
      <c r="B532" s="119" t="s">
        <v>510</v>
      </c>
      <c r="C532" s="110" t="s">
        <v>511</v>
      </c>
      <c r="D532" s="111" t="s">
        <v>850</v>
      </c>
      <c r="E532" s="112">
        <v>13.75</v>
      </c>
      <c r="F532" s="113">
        <v>2E-05</v>
      </c>
      <c r="G532" s="114">
        <f t="shared" si="22"/>
        <v>0.000275</v>
      </c>
      <c r="I532" s="117"/>
      <c r="J532" s="116"/>
      <c r="K532" s="117"/>
    </row>
    <row r="533" spans="1:11" ht="12.75">
      <c r="A533" s="118">
        <v>12</v>
      </c>
      <c r="B533" s="119" t="s">
        <v>513</v>
      </c>
      <c r="C533" s="110" t="s">
        <v>514</v>
      </c>
      <c r="D533" s="111" t="s">
        <v>932</v>
      </c>
      <c r="E533" s="112">
        <v>68.75</v>
      </c>
      <c r="F533" s="113">
        <v>3E-05</v>
      </c>
      <c r="G533" s="114">
        <f t="shared" si="22"/>
        <v>0.0020625</v>
      </c>
      <c r="I533" s="117"/>
      <c r="J533" s="116"/>
      <c r="K533" s="117"/>
    </row>
    <row r="534" spans="1:11" ht="12.75">
      <c r="A534" s="127" t="s">
        <v>376</v>
      </c>
      <c r="B534" s="128" t="s">
        <v>910</v>
      </c>
      <c r="C534" s="110" t="s">
        <v>516</v>
      </c>
      <c r="D534" s="111" t="s">
        <v>932</v>
      </c>
      <c r="E534" s="112">
        <v>75</v>
      </c>
      <c r="F534" s="113">
        <v>0.005</v>
      </c>
      <c r="G534" s="114">
        <f t="shared" si="22"/>
        <v>0.375</v>
      </c>
      <c r="H534" s="116"/>
      <c r="I534" s="117"/>
      <c r="K534" s="117"/>
    </row>
    <row r="535" spans="1:11" ht="12.75">
      <c r="A535" s="118">
        <v>13</v>
      </c>
      <c r="B535" s="119" t="s">
        <v>517</v>
      </c>
      <c r="C535" s="110" t="s">
        <v>518</v>
      </c>
      <c r="D535" s="111" t="s">
        <v>932</v>
      </c>
      <c r="E535" s="112">
        <v>650</v>
      </c>
      <c r="F535" s="113">
        <v>0.001</v>
      </c>
      <c r="G535" s="115" t="str">
        <f aca="true" t="shared" si="23" ref="G535:G543">FIXED(E535*F535,3,TRUE)</f>
        <v>0,650</v>
      </c>
      <c r="I535" s="117"/>
      <c r="J535" s="116"/>
      <c r="K535" s="117"/>
    </row>
    <row r="536" spans="1:11" ht="12.75">
      <c r="A536" s="118">
        <v>14</v>
      </c>
      <c r="B536" s="119" t="s">
        <v>1321</v>
      </c>
      <c r="C536" s="110" t="s">
        <v>1322</v>
      </c>
      <c r="D536" s="111" t="s">
        <v>854</v>
      </c>
      <c r="E536" s="112">
        <v>1.03316</v>
      </c>
      <c r="F536" s="113">
        <v>0</v>
      </c>
      <c r="G536" s="115" t="str">
        <f t="shared" si="23"/>
        <v>0,000</v>
      </c>
      <c r="I536" s="117"/>
      <c r="J536" s="116"/>
      <c r="K536" s="117"/>
    </row>
    <row r="537" spans="1:11" ht="12.75">
      <c r="A537" s="118">
        <v>15</v>
      </c>
      <c r="B537" s="119" t="s">
        <v>78</v>
      </c>
      <c r="C537" s="110" t="s">
        <v>79</v>
      </c>
      <c r="D537" s="111" t="s">
        <v>854</v>
      </c>
      <c r="E537" s="112">
        <v>1.03316</v>
      </c>
      <c r="F537" s="113">
        <v>0</v>
      </c>
      <c r="G537" s="115" t="str">
        <f t="shared" si="23"/>
        <v>0,000</v>
      </c>
      <c r="I537" s="117"/>
      <c r="J537" s="116"/>
      <c r="K537" s="117"/>
    </row>
    <row r="538" spans="1:11" ht="12.75">
      <c r="A538" s="118">
        <v>16</v>
      </c>
      <c r="B538" s="119" t="s">
        <v>852</v>
      </c>
      <c r="C538" s="110" t="s">
        <v>853</v>
      </c>
      <c r="D538" s="111" t="s">
        <v>854</v>
      </c>
      <c r="E538" s="112">
        <v>1.03316</v>
      </c>
      <c r="F538" s="113">
        <v>0</v>
      </c>
      <c r="G538" s="115" t="str">
        <f t="shared" si="23"/>
        <v>0,000</v>
      </c>
      <c r="I538" s="117"/>
      <c r="J538" s="116"/>
      <c r="K538" s="117"/>
    </row>
    <row r="539" spans="1:11" ht="12.75">
      <c r="A539" s="118">
        <v>17</v>
      </c>
      <c r="B539" s="119" t="s">
        <v>855</v>
      </c>
      <c r="C539" s="110" t="s">
        <v>1323</v>
      </c>
      <c r="D539" s="111" t="s">
        <v>854</v>
      </c>
      <c r="E539" s="112">
        <v>19.630041</v>
      </c>
      <c r="F539" s="113">
        <v>0</v>
      </c>
      <c r="G539" s="115" t="str">
        <f t="shared" si="23"/>
        <v>0,000</v>
      </c>
      <c r="I539" s="117"/>
      <c r="J539" s="116"/>
      <c r="K539" s="117"/>
    </row>
    <row r="540" spans="1:11" ht="12.75">
      <c r="A540" s="118">
        <v>18</v>
      </c>
      <c r="B540" s="119" t="s">
        <v>1324</v>
      </c>
      <c r="C540" s="110" t="s">
        <v>1325</v>
      </c>
      <c r="D540" s="111" t="s">
        <v>854</v>
      </c>
      <c r="E540" s="112">
        <v>1.03316</v>
      </c>
      <c r="F540" s="113">
        <v>0</v>
      </c>
      <c r="G540" s="115" t="str">
        <f t="shared" si="23"/>
        <v>0,000</v>
      </c>
      <c r="I540" s="117"/>
      <c r="J540" s="116"/>
      <c r="K540" s="117"/>
    </row>
    <row r="541" spans="1:11" ht="12.75">
      <c r="A541" s="118">
        <v>19</v>
      </c>
      <c r="B541" s="119" t="s">
        <v>1326</v>
      </c>
      <c r="C541" s="110" t="s">
        <v>1327</v>
      </c>
      <c r="D541" s="111" t="s">
        <v>854</v>
      </c>
      <c r="E541" s="112">
        <v>4.13264</v>
      </c>
      <c r="F541" s="113">
        <v>0</v>
      </c>
      <c r="G541" s="115" t="str">
        <f t="shared" si="23"/>
        <v>0,000</v>
      </c>
      <c r="I541" s="117"/>
      <c r="J541" s="116"/>
      <c r="K541" s="117"/>
    </row>
    <row r="542" spans="1:11" ht="12.75">
      <c r="A542" s="118">
        <v>20</v>
      </c>
      <c r="B542" s="119" t="s">
        <v>857</v>
      </c>
      <c r="C542" s="110" t="s">
        <v>1328</v>
      </c>
      <c r="D542" s="111" t="s">
        <v>854</v>
      </c>
      <c r="E542" s="112">
        <v>1.03316</v>
      </c>
      <c r="F542" s="113">
        <v>0</v>
      </c>
      <c r="G542" s="115" t="str">
        <f t="shared" si="23"/>
        <v>0,000</v>
      </c>
      <c r="I542" s="117"/>
      <c r="J542" s="116"/>
      <c r="K542" s="117"/>
    </row>
    <row r="543" spans="1:11" ht="12.75">
      <c r="A543" s="118">
        <v>21</v>
      </c>
      <c r="B543" s="119" t="s">
        <v>519</v>
      </c>
      <c r="C543" s="110" t="s">
        <v>520</v>
      </c>
      <c r="D543" s="111" t="s">
        <v>850</v>
      </c>
      <c r="E543" s="112">
        <v>383.16</v>
      </c>
      <c r="F543" s="113">
        <v>0.001</v>
      </c>
      <c r="G543" s="115" t="str">
        <f t="shared" si="23"/>
        <v>0,383</v>
      </c>
      <c r="I543" s="117"/>
      <c r="J543" s="116"/>
      <c r="K543" s="117"/>
    </row>
    <row r="544" spans="3:11" ht="12.75">
      <c r="C544" s="121" t="str">
        <f>CONCATENATE(B517," celkem")</f>
        <v>776 celkem</v>
      </c>
      <c r="G544" s="122">
        <f>SUBTOTAL(9,G519:G543)</f>
        <v>14.69422486</v>
      </c>
      <c r="I544" s="123"/>
      <c r="K544" s="123"/>
    </row>
    <row r="546" spans="2:3" ht="15">
      <c r="B546" s="106" t="s">
        <v>524</v>
      </c>
      <c r="C546" s="107" t="s">
        <v>525</v>
      </c>
    </row>
    <row r="548" spans="1:11" ht="12.75">
      <c r="A548" s="118">
        <v>1</v>
      </c>
      <c r="B548" s="119" t="s">
        <v>526</v>
      </c>
      <c r="C548" s="110" t="s">
        <v>527</v>
      </c>
      <c r="D548" s="111" t="s">
        <v>850</v>
      </c>
      <c r="E548" s="112">
        <v>135.987</v>
      </c>
      <c r="F548" s="113">
        <v>0.003</v>
      </c>
      <c r="G548" s="114">
        <f aca="true" t="shared" si="24" ref="G548:G553">E548*F548</f>
        <v>0.407961</v>
      </c>
      <c r="I548" s="117"/>
      <c r="J548" s="116"/>
      <c r="K548" s="117"/>
    </row>
    <row r="549" spans="1:11" ht="12.75">
      <c r="A549" s="127" t="s">
        <v>909</v>
      </c>
      <c r="B549" s="128" t="s">
        <v>540</v>
      </c>
      <c r="C549" s="110" t="s">
        <v>541</v>
      </c>
      <c r="D549" s="111" t="s">
        <v>466</v>
      </c>
      <c r="E549" s="112">
        <v>142</v>
      </c>
      <c r="F549" s="113">
        <v>0.022</v>
      </c>
      <c r="G549" s="114">
        <f t="shared" si="24"/>
        <v>3.1239999999999997</v>
      </c>
      <c r="H549" s="116"/>
      <c r="I549" s="117"/>
      <c r="K549" s="117"/>
    </row>
    <row r="550" spans="1:11" ht="12.75">
      <c r="A550" s="118">
        <v>2</v>
      </c>
      <c r="B550" s="119" t="s">
        <v>542</v>
      </c>
      <c r="C550" s="110" t="s">
        <v>543</v>
      </c>
      <c r="D550" s="111" t="s">
        <v>850</v>
      </c>
      <c r="E550" s="112">
        <v>136</v>
      </c>
      <c r="F550" s="113">
        <v>0</v>
      </c>
      <c r="G550" s="114">
        <f t="shared" si="24"/>
        <v>0</v>
      </c>
      <c r="I550" s="117"/>
      <c r="J550" s="116"/>
      <c r="K550" s="117"/>
    </row>
    <row r="551" spans="1:11" ht="12.75">
      <c r="A551" s="118">
        <v>3</v>
      </c>
      <c r="B551" s="119" t="s">
        <v>544</v>
      </c>
      <c r="C551" s="110" t="s">
        <v>545</v>
      </c>
      <c r="D551" s="111" t="s">
        <v>932</v>
      </c>
      <c r="E551" s="112">
        <v>95</v>
      </c>
      <c r="F551" s="113">
        <v>3E-05</v>
      </c>
      <c r="G551" s="114">
        <f t="shared" si="24"/>
        <v>0.00285</v>
      </c>
      <c r="I551" s="117"/>
      <c r="J551" s="116"/>
      <c r="K551" s="117"/>
    </row>
    <row r="552" spans="1:11" ht="12.75">
      <c r="A552" s="118">
        <v>4</v>
      </c>
      <c r="B552" s="119" t="s">
        <v>546</v>
      </c>
      <c r="C552" s="110" t="s">
        <v>547</v>
      </c>
      <c r="D552" s="111" t="s">
        <v>850</v>
      </c>
      <c r="E552" s="112">
        <v>28</v>
      </c>
      <c r="F552" s="113">
        <v>0.006</v>
      </c>
      <c r="G552" s="114">
        <f t="shared" si="24"/>
        <v>0.168</v>
      </c>
      <c r="I552" s="117"/>
      <c r="J552" s="116"/>
      <c r="K552" s="117"/>
    </row>
    <row r="553" spans="1:11" ht="12.75">
      <c r="A553" s="118">
        <v>5</v>
      </c>
      <c r="B553" s="119" t="s">
        <v>548</v>
      </c>
      <c r="C553" s="110" t="s">
        <v>549</v>
      </c>
      <c r="D553" s="111" t="s">
        <v>854</v>
      </c>
      <c r="E553" s="112">
        <v>3.702811</v>
      </c>
      <c r="F553" s="113">
        <v>0</v>
      </c>
      <c r="G553" s="114">
        <f t="shared" si="24"/>
        <v>0</v>
      </c>
      <c r="I553" s="117"/>
      <c r="J553" s="116"/>
      <c r="K553" s="117"/>
    </row>
    <row r="554" spans="3:11" ht="12.75">
      <c r="C554" s="121" t="str">
        <f>CONCATENATE(B546," celkem")</f>
        <v>781 celkem</v>
      </c>
      <c r="G554" s="122">
        <f>SUBTOTAL(9,G548:G553)</f>
        <v>3.702811</v>
      </c>
      <c r="I554" s="123"/>
      <c r="K554" s="123"/>
    </row>
    <row r="556" spans="2:3" ht="15">
      <c r="B556" s="106" t="s">
        <v>550</v>
      </c>
      <c r="C556" s="107" t="s">
        <v>551</v>
      </c>
    </row>
    <row r="558" spans="1:11" ht="12.75">
      <c r="A558" s="118">
        <v>1</v>
      </c>
      <c r="B558" s="119" t="s">
        <v>552</v>
      </c>
      <c r="C558" s="110" t="s">
        <v>553</v>
      </c>
      <c r="D558" s="111" t="s">
        <v>850</v>
      </c>
      <c r="E558" s="112">
        <v>10.1645</v>
      </c>
      <c r="F558" s="113">
        <v>0.015</v>
      </c>
      <c r="G558" s="114">
        <f>E558*F558</f>
        <v>0.1524675</v>
      </c>
      <c r="I558" s="117"/>
      <c r="J558" s="116"/>
      <c r="K558" s="117"/>
    </row>
    <row r="559" spans="1:11" ht="12.75">
      <c r="A559" s="127" t="s">
        <v>909</v>
      </c>
      <c r="B559" s="128" t="s">
        <v>910</v>
      </c>
      <c r="C559" s="110" t="s">
        <v>555</v>
      </c>
      <c r="D559" s="111" t="s">
        <v>850</v>
      </c>
      <c r="E559" s="112">
        <v>11.5</v>
      </c>
      <c r="F559" s="113">
        <v>0.1</v>
      </c>
      <c r="G559" s="114">
        <f>E559*F559</f>
        <v>1.1500000000000001</v>
      </c>
      <c r="H559" s="116"/>
      <c r="I559" s="117"/>
      <c r="K559" s="117"/>
    </row>
    <row r="560" spans="1:11" ht="12.75">
      <c r="A560" s="118">
        <v>2</v>
      </c>
      <c r="B560" s="119" t="s">
        <v>556</v>
      </c>
      <c r="C560" s="110" t="s">
        <v>557</v>
      </c>
      <c r="D560" s="111" t="s">
        <v>854</v>
      </c>
      <c r="E560" s="112">
        <v>1.302467</v>
      </c>
      <c r="F560" s="113">
        <v>0</v>
      </c>
      <c r="G560" s="114">
        <f>E560*F560</f>
        <v>0</v>
      </c>
      <c r="I560" s="117"/>
      <c r="J560" s="116"/>
      <c r="K560" s="117"/>
    </row>
    <row r="561" spans="3:11" ht="12.75">
      <c r="C561" s="121" t="str">
        <f>CONCATENATE(B556," celkem")</f>
        <v>782 celkem</v>
      </c>
      <c r="G561" s="122">
        <f>SUBTOTAL(9,G558:G560)</f>
        <v>1.3024675000000001</v>
      </c>
      <c r="I561" s="123"/>
      <c r="K561" s="123"/>
    </row>
    <row r="563" spans="2:3" ht="15">
      <c r="B563" s="106" t="s">
        <v>558</v>
      </c>
      <c r="C563" s="107" t="s">
        <v>559</v>
      </c>
    </row>
    <row r="565" spans="1:11" ht="12.75">
      <c r="A565" s="118">
        <v>1</v>
      </c>
      <c r="B565" s="119" t="s">
        <v>560</v>
      </c>
      <c r="C565" s="110" t="s">
        <v>561</v>
      </c>
      <c r="D565" s="111" t="s">
        <v>1224</v>
      </c>
      <c r="E565" s="112">
        <v>68</v>
      </c>
      <c r="F565" s="113">
        <v>0</v>
      </c>
      <c r="G565" s="114">
        <f>E565*F565</f>
        <v>0</v>
      </c>
      <c r="I565" s="117"/>
      <c r="J565" s="116"/>
      <c r="K565" s="117"/>
    </row>
    <row r="566" spans="1:11" ht="12.75">
      <c r="A566" s="118">
        <v>2</v>
      </c>
      <c r="B566" s="119" t="s">
        <v>567</v>
      </c>
      <c r="C566" s="110" t="s">
        <v>568</v>
      </c>
      <c r="D566" s="111" t="s">
        <v>850</v>
      </c>
      <c r="E566" s="112">
        <v>1395</v>
      </c>
      <c r="F566" s="113">
        <v>4E-05</v>
      </c>
      <c r="G566" s="114">
        <f>E566*F566</f>
        <v>0.0558</v>
      </c>
      <c r="I566" s="117"/>
      <c r="J566" s="116"/>
      <c r="K566" s="117"/>
    </row>
    <row r="567" spans="1:11" ht="12.75">
      <c r="A567" s="118">
        <v>3</v>
      </c>
      <c r="B567" s="119" t="s">
        <v>569</v>
      </c>
      <c r="C567" s="110" t="s">
        <v>570</v>
      </c>
      <c r="D567" s="111" t="s">
        <v>850</v>
      </c>
      <c r="E567" s="112">
        <v>6.93</v>
      </c>
      <c r="F567" s="113">
        <v>0.00059</v>
      </c>
      <c r="G567" s="114">
        <f>E567*F567</f>
        <v>0.0040887</v>
      </c>
      <c r="I567" s="117"/>
      <c r="J567" s="116"/>
      <c r="K567" s="117"/>
    </row>
    <row r="568" spans="1:11" ht="12.75">
      <c r="A568" s="118">
        <v>4</v>
      </c>
      <c r="B568" s="119" t="s">
        <v>572</v>
      </c>
      <c r="C568" s="110" t="s">
        <v>573</v>
      </c>
      <c r="D568" s="111" t="s">
        <v>850</v>
      </c>
      <c r="E568" s="112">
        <v>86.25</v>
      </c>
      <c r="F568" s="113">
        <v>0.00024</v>
      </c>
      <c r="G568" s="114">
        <f>E568*F568</f>
        <v>0.0207</v>
      </c>
      <c r="I568" s="117"/>
      <c r="J568" s="116"/>
      <c r="K568" s="117"/>
    </row>
    <row r="569" spans="1:11" ht="12.75">
      <c r="A569" s="118">
        <v>5</v>
      </c>
      <c r="B569" s="119" t="s">
        <v>575</v>
      </c>
      <c r="C569" s="110" t="s">
        <v>576</v>
      </c>
      <c r="D569" s="111" t="s">
        <v>1224</v>
      </c>
      <c r="E569" s="112">
        <v>53</v>
      </c>
      <c r="F569" s="113">
        <v>0</v>
      </c>
      <c r="G569" s="114">
        <f>E569*F569</f>
        <v>0</v>
      </c>
      <c r="I569" s="117"/>
      <c r="J569" s="116"/>
      <c r="K569" s="117"/>
    </row>
    <row r="570" spans="3:11" ht="12.75">
      <c r="C570" s="121" t="str">
        <f>CONCATENATE(B563," celkem")</f>
        <v>783 celkem</v>
      </c>
      <c r="G570" s="122">
        <f>SUBTOTAL(9,G565:G569)</f>
        <v>0.0805887</v>
      </c>
      <c r="I570" s="123"/>
      <c r="K570" s="123"/>
    </row>
    <row r="572" spans="2:3" ht="15">
      <c r="B572" s="106" t="s">
        <v>577</v>
      </c>
      <c r="C572" s="107" t="s">
        <v>578</v>
      </c>
    </row>
    <row r="574" spans="1:11" ht="12.75">
      <c r="A574" s="118">
        <v>1</v>
      </c>
      <c r="B574" s="119" t="s">
        <v>579</v>
      </c>
      <c r="C574" s="110" t="s">
        <v>580</v>
      </c>
      <c r="D574" s="111" t="s">
        <v>850</v>
      </c>
      <c r="E574" s="112">
        <v>765</v>
      </c>
      <c r="F574" s="113">
        <v>0</v>
      </c>
      <c r="G574" s="114">
        <f>E574*F574</f>
        <v>0</v>
      </c>
      <c r="I574" s="117"/>
      <c r="J574" s="116"/>
      <c r="K574" s="117"/>
    </row>
    <row r="575" spans="1:11" ht="12.75">
      <c r="A575" s="118">
        <v>2</v>
      </c>
      <c r="B575" s="119" t="s">
        <v>581</v>
      </c>
      <c r="C575" s="110" t="s">
        <v>582</v>
      </c>
      <c r="D575" s="111" t="s">
        <v>850</v>
      </c>
      <c r="E575" s="112">
        <v>3911</v>
      </c>
      <c r="F575" s="113">
        <v>0</v>
      </c>
      <c r="G575" s="114">
        <f>E575*F575</f>
        <v>0</v>
      </c>
      <c r="I575" s="117"/>
      <c r="J575" s="116"/>
      <c r="K575" s="117"/>
    </row>
    <row r="576" spans="3:11" ht="12.75">
      <c r="C576" s="121" t="str">
        <f>CONCATENATE(B572," celkem")</f>
        <v>784 celkem</v>
      </c>
      <c r="G576" s="122">
        <f>SUBTOTAL(9,G574:G575)</f>
        <v>0</v>
      </c>
      <c r="I576" s="123"/>
      <c r="K576" s="123"/>
    </row>
    <row r="578" spans="2:3" ht="15">
      <c r="B578" s="106" t="s">
        <v>583</v>
      </c>
      <c r="C578" s="107" t="s">
        <v>584</v>
      </c>
    </row>
    <row r="580" spans="1:11" ht="12.75">
      <c r="A580" s="118">
        <v>1</v>
      </c>
      <c r="B580" s="119" t="s">
        <v>585</v>
      </c>
      <c r="C580" s="110" t="s">
        <v>586</v>
      </c>
      <c r="D580" s="111" t="s">
        <v>850</v>
      </c>
      <c r="E580" s="112">
        <v>49.6</v>
      </c>
      <c r="F580" s="113">
        <v>0.00019</v>
      </c>
      <c r="G580" s="114">
        <f>E580*F580</f>
        <v>0.009424</v>
      </c>
      <c r="I580" s="117"/>
      <c r="J580" s="116"/>
      <c r="K580" s="117"/>
    </row>
    <row r="581" spans="1:11" ht="12.75">
      <c r="A581" s="127" t="s">
        <v>909</v>
      </c>
      <c r="B581" s="128" t="s">
        <v>910</v>
      </c>
      <c r="C581" s="110" t="s">
        <v>590</v>
      </c>
      <c r="D581" s="111" t="s">
        <v>850</v>
      </c>
      <c r="E581" s="112">
        <v>53</v>
      </c>
      <c r="F581" s="113">
        <v>0.007</v>
      </c>
      <c r="G581" s="114">
        <f>E581*F581</f>
        <v>0.371</v>
      </c>
      <c r="H581" s="116"/>
      <c r="I581" s="117"/>
      <c r="K581" s="117"/>
    </row>
    <row r="582" spans="1:11" ht="12.75">
      <c r="A582" s="118">
        <v>2</v>
      </c>
      <c r="B582" s="119" t="s">
        <v>591</v>
      </c>
      <c r="C582" s="110" t="s">
        <v>592</v>
      </c>
      <c r="D582" s="111" t="s">
        <v>854</v>
      </c>
      <c r="E582" s="112">
        <v>0.380424</v>
      </c>
      <c r="F582" s="113">
        <v>0</v>
      </c>
      <c r="G582" s="114">
        <f>E582*F582</f>
        <v>0</v>
      </c>
      <c r="I582" s="117"/>
      <c r="J582" s="116"/>
      <c r="K582" s="117"/>
    </row>
    <row r="583" spans="3:11" ht="12.75">
      <c r="C583" s="121" t="str">
        <f>CONCATENATE(B578," celkem")</f>
        <v>785 celkem</v>
      </c>
      <c r="G583" s="122">
        <f>SUBTOTAL(9,G580:G582)</f>
        <v>0.380424</v>
      </c>
      <c r="I583" s="123"/>
      <c r="K583" s="123"/>
    </row>
    <row r="585" spans="1:7" ht="15">
      <c r="A585" s="142"/>
      <c r="B585" s="143" t="s">
        <v>593</v>
      </c>
      <c r="C585" s="137" t="s">
        <v>594</v>
      </c>
      <c r="D585" s="142"/>
      <c r="E585" s="142"/>
      <c r="F585" s="142"/>
      <c r="G585" s="142"/>
    </row>
    <row r="586" spans="1:7" ht="12.75">
      <c r="A586" s="142"/>
      <c r="B586" s="142"/>
      <c r="C586" s="142"/>
      <c r="D586" s="142"/>
      <c r="E586" s="142"/>
      <c r="F586" s="142"/>
      <c r="G586" s="142"/>
    </row>
    <row r="587" spans="1:11" ht="12.75">
      <c r="A587" s="144">
        <v>1</v>
      </c>
      <c r="B587" s="145" t="s">
        <v>595</v>
      </c>
      <c r="C587" s="131" t="s">
        <v>594</v>
      </c>
      <c r="D587" s="132" t="s">
        <v>184</v>
      </c>
      <c r="E587" s="133">
        <v>1</v>
      </c>
      <c r="F587" s="134">
        <v>0</v>
      </c>
      <c r="G587" s="135">
        <f>E587*F587</f>
        <v>0</v>
      </c>
      <c r="I587" s="141"/>
      <c r="J587" s="116"/>
      <c r="K587" s="141"/>
    </row>
    <row r="588" spans="1:11" ht="12.75">
      <c r="A588" s="142"/>
      <c r="B588" s="142"/>
      <c r="C588" s="146" t="str">
        <f>CONCATENATE(B585," celkem")</f>
        <v>798 celkem</v>
      </c>
      <c r="D588" s="142"/>
      <c r="E588" s="142"/>
      <c r="F588" s="142"/>
      <c r="G588" s="147">
        <f>SUBTOTAL(9,G587:G587)</f>
        <v>0</v>
      </c>
      <c r="I588" s="148"/>
      <c r="K588" s="148"/>
    </row>
    <row r="590" spans="2:3" ht="15">
      <c r="B590" s="106" t="s">
        <v>600</v>
      </c>
      <c r="C590" s="107" t="s">
        <v>601</v>
      </c>
    </row>
    <row r="592" spans="1:11" ht="12.75">
      <c r="A592" s="118">
        <v>1</v>
      </c>
      <c r="B592" s="119" t="s">
        <v>602</v>
      </c>
      <c r="C592" s="110" t="s">
        <v>603</v>
      </c>
      <c r="D592" s="111" t="s">
        <v>850</v>
      </c>
      <c r="E592" s="112">
        <v>216.5</v>
      </c>
      <c r="F592" s="113">
        <v>0.00047</v>
      </c>
      <c r="G592" s="114">
        <f>E592*F592</f>
        <v>0.101755</v>
      </c>
      <c r="I592" s="117"/>
      <c r="J592" s="116"/>
      <c r="K592" s="117"/>
    </row>
    <row r="593" spans="1:11" ht="12.75">
      <c r="A593" s="118">
        <v>2</v>
      </c>
      <c r="B593" s="119" t="s">
        <v>604</v>
      </c>
      <c r="C593" s="110" t="s">
        <v>605</v>
      </c>
      <c r="D593" s="111" t="s">
        <v>932</v>
      </c>
      <c r="E593" s="112">
        <v>20</v>
      </c>
      <c r="F593" s="113">
        <v>3E-05</v>
      </c>
      <c r="G593" s="114">
        <f>E593*F593</f>
        <v>0.0006000000000000001</v>
      </c>
      <c r="I593" s="117"/>
      <c r="J593" s="116"/>
      <c r="K593" s="117"/>
    </row>
    <row r="594" spans="1:11" ht="12.75">
      <c r="A594" s="118">
        <v>3</v>
      </c>
      <c r="B594" s="119" t="s">
        <v>607</v>
      </c>
      <c r="C594" s="110" t="s">
        <v>608</v>
      </c>
      <c r="D594" s="111" t="s">
        <v>932</v>
      </c>
      <c r="E594" s="112">
        <v>20</v>
      </c>
      <c r="F594" s="113">
        <v>0.14067</v>
      </c>
      <c r="G594" s="114">
        <f>E594*F594</f>
        <v>2.8133999999999997</v>
      </c>
      <c r="I594" s="117"/>
      <c r="J594" s="116"/>
      <c r="K594" s="117"/>
    </row>
    <row r="595" spans="1:11" ht="12.75">
      <c r="A595" s="127" t="s">
        <v>1302</v>
      </c>
      <c r="B595" s="128" t="s">
        <v>910</v>
      </c>
      <c r="C595" s="110" t="s">
        <v>609</v>
      </c>
      <c r="D595" s="111" t="s">
        <v>932</v>
      </c>
      <c r="E595" s="112">
        <v>22</v>
      </c>
      <c r="F595" s="113">
        <v>0.035</v>
      </c>
      <c r="G595" s="114">
        <f>E595*F595</f>
        <v>0.77</v>
      </c>
      <c r="H595" s="116"/>
      <c r="I595" s="117"/>
      <c r="K595" s="117"/>
    </row>
    <row r="596" spans="3:11" ht="12.75">
      <c r="C596" s="121" t="str">
        <f>CONCATENATE(B590," celkem")</f>
        <v>91 celkem</v>
      </c>
      <c r="G596" s="122">
        <f>SUBTOTAL(9,G592:G595)</f>
        <v>3.685755</v>
      </c>
      <c r="I596" s="123"/>
      <c r="K596" s="123"/>
    </row>
    <row r="598" spans="2:3" ht="15">
      <c r="B598" s="106" t="s">
        <v>610</v>
      </c>
      <c r="C598" s="107" t="s">
        <v>611</v>
      </c>
    </row>
    <row r="600" spans="1:11" ht="12.75">
      <c r="A600" s="118">
        <v>1</v>
      </c>
      <c r="B600" s="119" t="s">
        <v>612</v>
      </c>
      <c r="C600" s="110" t="s">
        <v>613</v>
      </c>
      <c r="D600" s="111" t="s">
        <v>850</v>
      </c>
      <c r="E600" s="112">
        <v>650</v>
      </c>
      <c r="F600" s="113">
        <v>0.00013</v>
      </c>
      <c r="G600" s="114">
        <f>E600*F600</f>
        <v>0.08449999999999999</v>
      </c>
      <c r="I600" s="117"/>
      <c r="J600" s="116"/>
      <c r="K600" s="117"/>
    </row>
    <row r="601" spans="1:11" ht="12.75">
      <c r="A601" s="118">
        <v>2</v>
      </c>
      <c r="B601" s="119" t="s">
        <v>614</v>
      </c>
      <c r="C601" s="110" t="s">
        <v>615</v>
      </c>
      <c r="D601" s="111" t="s">
        <v>850</v>
      </c>
      <c r="E601" s="112">
        <v>704.32</v>
      </c>
      <c r="F601" s="113">
        <v>0</v>
      </c>
      <c r="G601" s="114">
        <f>E601*F601</f>
        <v>0</v>
      </c>
      <c r="I601" s="117"/>
      <c r="J601" s="116"/>
      <c r="K601" s="117"/>
    </row>
    <row r="602" spans="1:11" ht="12.75">
      <c r="A602" s="118">
        <v>3</v>
      </c>
      <c r="B602" s="119" t="s">
        <v>617</v>
      </c>
      <c r="C602" s="110" t="s">
        <v>618</v>
      </c>
      <c r="D602" s="111" t="s">
        <v>850</v>
      </c>
      <c r="E602" s="112">
        <v>105645</v>
      </c>
      <c r="F602" s="113">
        <v>0</v>
      </c>
      <c r="G602" s="114">
        <f>E602*F602</f>
        <v>0</v>
      </c>
      <c r="I602" s="117"/>
      <c r="J602" s="116"/>
      <c r="K602" s="117"/>
    </row>
    <row r="603" spans="1:11" ht="12.75">
      <c r="A603" s="118">
        <v>4</v>
      </c>
      <c r="B603" s="119" t="s">
        <v>620</v>
      </c>
      <c r="C603" s="110" t="s">
        <v>621</v>
      </c>
      <c r="D603" s="111" t="s">
        <v>850</v>
      </c>
      <c r="E603" s="112">
        <v>704.3</v>
      </c>
      <c r="F603" s="113">
        <v>0</v>
      </c>
      <c r="G603" s="114">
        <f>E603*F603</f>
        <v>0</v>
      </c>
      <c r="I603" s="117"/>
      <c r="J603" s="116"/>
      <c r="K603" s="117"/>
    </row>
    <row r="604" spans="3:11" ht="12.75">
      <c r="C604" s="121" t="str">
        <f>CONCATENATE(B598," celkem")</f>
        <v>94 celkem</v>
      </c>
      <c r="G604" s="122">
        <f>SUBTOTAL(9,G600:G603)</f>
        <v>0.08449999999999999</v>
      </c>
      <c r="I604" s="123"/>
      <c r="K604" s="123"/>
    </row>
    <row r="606" spans="2:3" ht="15">
      <c r="B606" s="106" t="s">
        <v>622</v>
      </c>
      <c r="C606" s="107" t="s">
        <v>623</v>
      </c>
    </row>
    <row r="608" spans="1:11" ht="12.75">
      <c r="A608" s="118">
        <v>1</v>
      </c>
      <c r="B608" s="119" t="s">
        <v>624</v>
      </c>
      <c r="C608" s="110" t="s">
        <v>625</v>
      </c>
      <c r="D608" s="111" t="s">
        <v>895</v>
      </c>
      <c r="E608" s="112">
        <v>1</v>
      </c>
      <c r="F608" s="113">
        <v>0</v>
      </c>
      <c r="G608" s="114">
        <f aca="true" t="shared" si="25" ref="G608:G613">E608*F608</f>
        <v>0</v>
      </c>
      <c r="I608" s="117"/>
      <c r="J608" s="116"/>
      <c r="K608" s="117"/>
    </row>
    <row r="609" spans="1:11" ht="12.75">
      <c r="A609" s="118">
        <v>2</v>
      </c>
      <c r="B609" s="119" t="s">
        <v>627</v>
      </c>
      <c r="C609" s="110" t="s">
        <v>628</v>
      </c>
      <c r="D609" s="111" t="s">
        <v>895</v>
      </c>
      <c r="E609" s="112">
        <v>1</v>
      </c>
      <c r="F609" s="113">
        <v>0</v>
      </c>
      <c r="G609" s="114">
        <f t="shared" si="25"/>
        <v>0</v>
      </c>
      <c r="I609" s="117"/>
      <c r="J609" s="116"/>
      <c r="K609" s="117"/>
    </row>
    <row r="610" spans="1:11" ht="12.75">
      <c r="A610" s="118">
        <v>3</v>
      </c>
      <c r="B610" s="119" t="s">
        <v>629</v>
      </c>
      <c r="C610" s="110" t="s">
        <v>630</v>
      </c>
      <c r="D610" s="111" t="s">
        <v>895</v>
      </c>
      <c r="E610" s="112">
        <v>1</v>
      </c>
      <c r="F610" s="113">
        <v>0</v>
      </c>
      <c r="G610" s="114">
        <f t="shared" si="25"/>
        <v>0</v>
      </c>
      <c r="I610" s="117"/>
      <c r="J610" s="116"/>
      <c r="K610" s="117"/>
    </row>
    <row r="611" spans="1:11" ht="12.75">
      <c r="A611" s="118">
        <v>4</v>
      </c>
      <c r="B611" s="119" t="s">
        <v>632</v>
      </c>
      <c r="C611" s="110" t="s">
        <v>633</v>
      </c>
      <c r="D611" s="111" t="s">
        <v>850</v>
      </c>
      <c r="E611" s="112">
        <v>5959.8</v>
      </c>
      <c r="F611" s="113">
        <v>0</v>
      </c>
      <c r="G611" s="114">
        <f t="shared" si="25"/>
        <v>0</v>
      </c>
      <c r="I611" s="117"/>
      <c r="J611" s="116"/>
      <c r="K611" s="117"/>
    </row>
    <row r="612" spans="1:11" ht="12.75">
      <c r="A612" s="118">
        <v>5</v>
      </c>
      <c r="B612" s="119" t="s">
        <v>635</v>
      </c>
      <c r="C612" s="110" t="s">
        <v>636</v>
      </c>
      <c r="D612" s="111" t="s">
        <v>850</v>
      </c>
      <c r="E612" s="112">
        <v>1642.521</v>
      </c>
      <c r="F612" s="113">
        <v>4E-05</v>
      </c>
      <c r="G612" s="114">
        <f t="shared" si="25"/>
        <v>0.06570084000000001</v>
      </c>
      <c r="I612" s="117"/>
      <c r="J612" s="116"/>
      <c r="K612" s="117"/>
    </row>
    <row r="613" spans="1:11" ht="12.75">
      <c r="A613" s="118">
        <v>6</v>
      </c>
      <c r="B613" s="119" t="s">
        <v>639</v>
      </c>
      <c r="C613" s="110" t="s">
        <v>640</v>
      </c>
      <c r="D613" s="111" t="s">
        <v>982</v>
      </c>
      <c r="E613" s="112">
        <v>13</v>
      </c>
      <c r="F613" s="113">
        <v>0.00133</v>
      </c>
      <c r="G613" s="114">
        <f t="shared" si="25"/>
        <v>0.01729</v>
      </c>
      <c r="I613" s="117"/>
      <c r="J613" s="116"/>
      <c r="K613" s="117"/>
    </row>
    <row r="614" spans="3:11" ht="12.75">
      <c r="C614" s="121" t="str">
        <f>CONCATENATE(B606," celkem")</f>
        <v>95 celkem</v>
      </c>
      <c r="G614" s="122">
        <f>SUBTOTAL(9,G608:G613)</f>
        <v>0.08299084000000001</v>
      </c>
      <c r="I614" s="123"/>
      <c r="K614" s="123"/>
    </row>
    <row r="616" spans="2:3" ht="15">
      <c r="B616" s="106" t="s">
        <v>642</v>
      </c>
      <c r="C616" s="107" t="s">
        <v>643</v>
      </c>
    </row>
    <row r="618" spans="1:11" ht="12.75">
      <c r="A618" s="118">
        <v>1</v>
      </c>
      <c r="B618" s="119" t="s">
        <v>644</v>
      </c>
      <c r="C618" s="110" t="s">
        <v>645</v>
      </c>
      <c r="D618" s="111" t="s">
        <v>932</v>
      </c>
      <c r="E618" s="112">
        <v>79.64</v>
      </c>
      <c r="F618" s="113">
        <v>0.042</v>
      </c>
      <c r="G618" s="115" t="str">
        <f aca="true" t="shared" si="26" ref="G618:G649">FIXED(E618*F618,3,TRUE)</f>
        <v>3,345</v>
      </c>
      <c r="I618" s="117"/>
      <c r="J618" s="116"/>
      <c r="K618" s="117"/>
    </row>
    <row r="619" spans="1:11" ht="12.75">
      <c r="A619" s="118">
        <v>2</v>
      </c>
      <c r="B619" s="119" t="s">
        <v>1321</v>
      </c>
      <c r="C619" s="110" t="s">
        <v>649</v>
      </c>
      <c r="D619" s="111" t="s">
        <v>854</v>
      </c>
      <c r="E619" s="112">
        <v>307.196672</v>
      </c>
      <c r="F619" s="113">
        <v>0</v>
      </c>
      <c r="G619" s="115" t="str">
        <f t="shared" si="26"/>
        <v>0,000</v>
      </c>
      <c r="I619" s="117"/>
      <c r="J619" s="116"/>
      <c r="K619" s="117"/>
    </row>
    <row r="620" spans="1:11" ht="12.75">
      <c r="A620" s="118">
        <v>3</v>
      </c>
      <c r="B620" s="119" t="s">
        <v>78</v>
      </c>
      <c r="C620" s="110" t="s">
        <v>650</v>
      </c>
      <c r="D620" s="111" t="s">
        <v>854</v>
      </c>
      <c r="E620" s="112">
        <v>307.196672</v>
      </c>
      <c r="F620" s="113">
        <v>0</v>
      </c>
      <c r="G620" s="115" t="str">
        <f t="shared" si="26"/>
        <v>0,000</v>
      </c>
      <c r="I620" s="117"/>
      <c r="J620" s="116"/>
      <c r="K620" s="117"/>
    </row>
    <row r="621" spans="1:11" ht="12.75">
      <c r="A621" s="118">
        <v>4</v>
      </c>
      <c r="B621" s="119" t="s">
        <v>1324</v>
      </c>
      <c r="C621" s="110" t="s">
        <v>651</v>
      </c>
      <c r="D621" s="111" t="s">
        <v>854</v>
      </c>
      <c r="E621" s="112">
        <v>307.196672</v>
      </c>
      <c r="F621" s="113">
        <v>0</v>
      </c>
      <c r="G621" s="115" t="str">
        <f t="shared" si="26"/>
        <v>0,000</v>
      </c>
      <c r="I621" s="117"/>
      <c r="J621" s="116"/>
      <c r="K621" s="117"/>
    </row>
    <row r="622" spans="1:11" ht="12.75">
      <c r="A622" s="118">
        <v>5</v>
      </c>
      <c r="B622" s="119" t="s">
        <v>1326</v>
      </c>
      <c r="C622" s="110" t="s">
        <v>652</v>
      </c>
      <c r="D622" s="111" t="s">
        <v>854</v>
      </c>
      <c r="E622" s="112">
        <v>1228.786688</v>
      </c>
      <c r="F622" s="113">
        <v>0</v>
      </c>
      <c r="G622" s="115" t="str">
        <f t="shared" si="26"/>
        <v>0,000</v>
      </c>
      <c r="I622" s="117"/>
      <c r="J622" s="116"/>
      <c r="K622" s="117"/>
    </row>
    <row r="623" spans="1:11" ht="12.75">
      <c r="A623" s="118">
        <v>6</v>
      </c>
      <c r="B623" s="119" t="s">
        <v>857</v>
      </c>
      <c r="C623" s="110" t="s">
        <v>858</v>
      </c>
      <c r="D623" s="111" t="s">
        <v>854</v>
      </c>
      <c r="E623" s="112">
        <v>307.196672</v>
      </c>
      <c r="F623" s="113">
        <v>0</v>
      </c>
      <c r="G623" s="115" t="str">
        <f t="shared" si="26"/>
        <v>0,000</v>
      </c>
      <c r="I623" s="117"/>
      <c r="J623" s="116"/>
      <c r="K623" s="117"/>
    </row>
    <row r="624" spans="1:11" ht="12.75">
      <c r="A624" s="118">
        <v>7</v>
      </c>
      <c r="B624" s="119" t="s">
        <v>653</v>
      </c>
      <c r="C624" s="110" t="s">
        <v>654</v>
      </c>
      <c r="D624" s="111" t="s">
        <v>863</v>
      </c>
      <c r="E624" s="112">
        <v>46.037</v>
      </c>
      <c r="F624" s="113">
        <v>2.2</v>
      </c>
      <c r="G624" s="115" t="str">
        <f t="shared" si="26"/>
        <v>101,281</v>
      </c>
      <c r="I624" s="117"/>
      <c r="J624" s="116"/>
      <c r="K624" s="117"/>
    </row>
    <row r="625" spans="1:11" ht="12.75">
      <c r="A625" s="118">
        <v>8</v>
      </c>
      <c r="B625" s="119" t="s">
        <v>657</v>
      </c>
      <c r="C625" s="110" t="s">
        <v>658</v>
      </c>
      <c r="D625" s="111" t="s">
        <v>982</v>
      </c>
      <c r="E625" s="112">
        <v>15</v>
      </c>
      <c r="F625" s="113">
        <v>0.413</v>
      </c>
      <c r="G625" s="115" t="str">
        <f t="shared" si="26"/>
        <v>6,195</v>
      </c>
      <c r="I625" s="117"/>
      <c r="J625" s="116"/>
      <c r="K625" s="117"/>
    </row>
    <row r="626" spans="1:11" ht="12.75">
      <c r="A626" s="118">
        <v>9</v>
      </c>
      <c r="B626" s="119" t="s">
        <v>660</v>
      </c>
      <c r="C626" s="110" t="s">
        <v>661</v>
      </c>
      <c r="D626" s="111" t="s">
        <v>932</v>
      </c>
      <c r="E626" s="112">
        <v>45</v>
      </c>
      <c r="F626" s="113">
        <v>0.04</v>
      </c>
      <c r="G626" s="115" t="str">
        <f t="shared" si="26"/>
        <v>1,800</v>
      </c>
      <c r="I626" s="117"/>
      <c r="J626" s="116"/>
      <c r="K626" s="117"/>
    </row>
    <row r="627" spans="1:11" ht="12.75">
      <c r="A627" s="118">
        <v>10</v>
      </c>
      <c r="B627" s="119" t="s">
        <v>663</v>
      </c>
      <c r="C627" s="110" t="s">
        <v>664</v>
      </c>
      <c r="D627" s="111" t="s">
        <v>863</v>
      </c>
      <c r="E627" s="112">
        <v>0.84039</v>
      </c>
      <c r="F627" s="113">
        <v>1.8</v>
      </c>
      <c r="G627" s="115" t="str">
        <f t="shared" si="26"/>
        <v>1,513</v>
      </c>
      <c r="I627" s="117"/>
      <c r="J627" s="116"/>
      <c r="K627" s="117"/>
    </row>
    <row r="628" spans="1:11" ht="12.75">
      <c r="A628" s="118">
        <v>11</v>
      </c>
      <c r="B628" s="119" t="s">
        <v>672</v>
      </c>
      <c r="C628" s="110" t="s">
        <v>673</v>
      </c>
      <c r="D628" s="111" t="s">
        <v>850</v>
      </c>
      <c r="E628" s="112">
        <v>649.44</v>
      </c>
      <c r="F628" s="113">
        <v>0.046</v>
      </c>
      <c r="G628" s="115" t="str">
        <f t="shared" si="26"/>
        <v>29,874</v>
      </c>
      <c r="I628" s="117"/>
      <c r="J628" s="116"/>
      <c r="K628" s="117"/>
    </row>
    <row r="629" spans="1:11" ht="12.75">
      <c r="A629" s="118">
        <v>12</v>
      </c>
      <c r="B629" s="119" t="s">
        <v>675</v>
      </c>
      <c r="C629" s="110" t="s">
        <v>676</v>
      </c>
      <c r="D629" s="111" t="s">
        <v>850</v>
      </c>
      <c r="E629" s="112">
        <v>55</v>
      </c>
      <c r="F629" s="113">
        <v>0.068</v>
      </c>
      <c r="G629" s="115" t="str">
        <f t="shared" si="26"/>
        <v>3,740</v>
      </c>
      <c r="I629" s="117"/>
      <c r="J629" s="116"/>
      <c r="K629" s="117"/>
    </row>
    <row r="630" spans="1:11" ht="12.75">
      <c r="A630" s="118">
        <v>13</v>
      </c>
      <c r="B630" s="119" t="s">
        <v>677</v>
      </c>
      <c r="C630" s="110" t="s">
        <v>678</v>
      </c>
      <c r="D630" s="111" t="s">
        <v>850</v>
      </c>
      <c r="E630" s="112">
        <v>56.44</v>
      </c>
      <c r="F630" s="113">
        <v>0.035</v>
      </c>
      <c r="G630" s="115" t="str">
        <f t="shared" si="26"/>
        <v>1,975</v>
      </c>
      <c r="I630" s="117"/>
      <c r="J630" s="116"/>
      <c r="K630" s="117"/>
    </row>
    <row r="631" spans="1:11" ht="12.75">
      <c r="A631" s="118">
        <v>14</v>
      </c>
      <c r="B631" s="119" t="s">
        <v>680</v>
      </c>
      <c r="C631" s="110" t="s">
        <v>681</v>
      </c>
      <c r="D631" s="111" t="s">
        <v>850</v>
      </c>
      <c r="E631" s="112">
        <v>28.5</v>
      </c>
      <c r="F631" s="113">
        <v>0.055</v>
      </c>
      <c r="G631" s="115" t="str">
        <f t="shared" si="26"/>
        <v>1,568</v>
      </c>
      <c r="I631" s="117"/>
      <c r="J631" s="116"/>
      <c r="K631" s="117"/>
    </row>
    <row r="632" spans="1:11" ht="12.75">
      <c r="A632" s="118">
        <v>15</v>
      </c>
      <c r="B632" s="119" t="s">
        <v>682</v>
      </c>
      <c r="C632" s="110" t="s">
        <v>683</v>
      </c>
      <c r="D632" s="111" t="s">
        <v>982</v>
      </c>
      <c r="E632" s="112">
        <v>34</v>
      </c>
      <c r="F632" s="113">
        <v>0.031</v>
      </c>
      <c r="G632" s="115" t="str">
        <f t="shared" si="26"/>
        <v>1,054</v>
      </c>
      <c r="I632" s="117"/>
      <c r="J632" s="116"/>
      <c r="K632" s="117"/>
    </row>
    <row r="633" spans="1:11" ht="12.75">
      <c r="A633" s="118">
        <v>16</v>
      </c>
      <c r="B633" s="119" t="s">
        <v>685</v>
      </c>
      <c r="C633" s="110" t="s">
        <v>686</v>
      </c>
      <c r="D633" s="111" t="s">
        <v>850</v>
      </c>
      <c r="E633" s="112">
        <v>125.6</v>
      </c>
      <c r="F633" s="113">
        <v>0.054</v>
      </c>
      <c r="G633" s="115" t="str">
        <f t="shared" si="26"/>
        <v>6,782</v>
      </c>
      <c r="I633" s="117"/>
      <c r="J633" s="116"/>
      <c r="K633" s="117"/>
    </row>
    <row r="634" spans="1:11" ht="12.75">
      <c r="A634" s="118">
        <v>17</v>
      </c>
      <c r="B634" s="119" t="s">
        <v>688</v>
      </c>
      <c r="C634" s="110" t="s">
        <v>689</v>
      </c>
      <c r="D634" s="111" t="s">
        <v>863</v>
      </c>
      <c r="E634" s="112">
        <v>23.2827</v>
      </c>
      <c r="F634" s="113">
        <v>1.594</v>
      </c>
      <c r="G634" s="115" t="str">
        <f t="shared" si="26"/>
        <v>37,113</v>
      </c>
      <c r="I634" s="117"/>
      <c r="J634" s="116"/>
      <c r="K634" s="117"/>
    </row>
    <row r="635" spans="1:11" ht="12.75">
      <c r="A635" s="118">
        <v>18</v>
      </c>
      <c r="B635" s="119" t="s">
        <v>691</v>
      </c>
      <c r="C635" s="110" t="s">
        <v>692</v>
      </c>
      <c r="D635" s="111" t="s">
        <v>863</v>
      </c>
      <c r="E635" s="112">
        <v>7.56995</v>
      </c>
      <c r="F635" s="113">
        <v>1.8</v>
      </c>
      <c r="G635" s="115" t="str">
        <f t="shared" si="26"/>
        <v>13,626</v>
      </c>
      <c r="I635" s="117"/>
      <c r="J635" s="116"/>
      <c r="K635" s="117"/>
    </row>
    <row r="636" spans="1:11" ht="12.75">
      <c r="A636" s="118">
        <v>19</v>
      </c>
      <c r="B636" s="119" t="s">
        <v>696</v>
      </c>
      <c r="C636" s="110" t="s">
        <v>697</v>
      </c>
      <c r="D636" s="111" t="s">
        <v>850</v>
      </c>
      <c r="E636" s="112">
        <v>77.065</v>
      </c>
      <c r="F636" s="113">
        <v>0.261</v>
      </c>
      <c r="G636" s="115" t="str">
        <f t="shared" si="26"/>
        <v>20,114</v>
      </c>
      <c r="I636" s="117"/>
      <c r="J636" s="116"/>
      <c r="K636" s="117"/>
    </row>
    <row r="637" spans="1:11" ht="12.75">
      <c r="A637" s="118">
        <v>20</v>
      </c>
      <c r="B637" s="119" t="s">
        <v>702</v>
      </c>
      <c r="C637" s="110" t="s">
        <v>703</v>
      </c>
      <c r="D637" s="111" t="s">
        <v>850</v>
      </c>
      <c r="E637" s="112">
        <v>94.5</v>
      </c>
      <c r="F637" s="113">
        <v>0.067</v>
      </c>
      <c r="G637" s="115" t="str">
        <f t="shared" si="26"/>
        <v>6,332</v>
      </c>
      <c r="I637" s="117"/>
      <c r="J637" s="116"/>
      <c r="K637" s="117"/>
    </row>
    <row r="638" spans="1:11" ht="12.75">
      <c r="A638" s="118">
        <v>21</v>
      </c>
      <c r="B638" s="119" t="s">
        <v>705</v>
      </c>
      <c r="C638" s="110" t="s">
        <v>706</v>
      </c>
      <c r="D638" s="111" t="s">
        <v>850</v>
      </c>
      <c r="E638" s="112">
        <v>8.85</v>
      </c>
      <c r="F638" s="113">
        <v>0.055</v>
      </c>
      <c r="G638" s="115" t="str">
        <f t="shared" si="26"/>
        <v>0,487</v>
      </c>
      <c r="I638" s="117"/>
      <c r="J638" s="116"/>
      <c r="K638" s="117"/>
    </row>
    <row r="639" spans="1:11" ht="12.75">
      <c r="A639" s="118">
        <v>22</v>
      </c>
      <c r="B639" s="119" t="s">
        <v>852</v>
      </c>
      <c r="C639" s="110" t="s">
        <v>853</v>
      </c>
      <c r="D639" s="111" t="s">
        <v>854</v>
      </c>
      <c r="E639" s="112">
        <v>307.196672</v>
      </c>
      <c r="F639" s="113">
        <v>0</v>
      </c>
      <c r="G639" s="115" t="str">
        <f t="shared" si="26"/>
        <v>0,000</v>
      </c>
      <c r="I639" s="117"/>
      <c r="J639" s="116"/>
      <c r="K639" s="117"/>
    </row>
    <row r="640" spans="1:11" ht="12.75">
      <c r="A640" s="118">
        <v>23</v>
      </c>
      <c r="B640" s="119" t="s">
        <v>855</v>
      </c>
      <c r="C640" s="110" t="s">
        <v>856</v>
      </c>
      <c r="D640" s="111" t="s">
        <v>854</v>
      </c>
      <c r="E640" s="112">
        <v>5836.736769</v>
      </c>
      <c r="F640" s="113">
        <v>0</v>
      </c>
      <c r="G640" s="115" t="str">
        <f t="shared" si="26"/>
        <v>0,000</v>
      </c>
      <c r="I640" s="117"/>
      <c r="J640" s="116"/>
      <c r="K640" s="117"/>
    </row>
    <row r="641" spans="1:11" ht="12.75">
      <c r="A641" s="118">
        <v>24</v>
      </c>
      <c r="B641" s="119" t="s">
        <v>707</v>
      </c>
      <c r="C641" s="110" t="s">
        <v>708</v>
      </c>
      <c r="D641" s="111" t="s">
        <v>932</v>
      </c>
      <c r="E641" s="112">
        <v>26</v>
      </c>
      <c r="F641" s="113">
        <v>0.11</v>
      </c>
      <c r="G641" s="115" t="str">
        <f t="shared" si="26"/>
        <v>2,860</v>
      </c>
      <c r="I641" s="117"/>
      <c r="J641" s="116"/>
      <c r="K641" s="117"/>
    </row>
    <row r="642" spans="1:11" ht="12.75">
      <c r="A642" s="118">
        <v>25</v>
      </c>
      <c r="B642" s="119" t="s">
        <v>709</v>
      </c>
      <c r="C642" s="110" t="s">
        <v>710</v>
      </c>
      <c r="D642" s="111" t="s">
        <v>850</v>
      </c>
      <c r="E642" s="112">
        <v>1806.95</v>
      </c>
      <c r="F642" s="113">
        <v>0.02</v>
      </c>
      <c r="G642" s="115" t="str">
        <f t="shared" si="26"/>
        <v>36,139</v>
      </c>
      <c r="I642" s="117"/>
      <c r="J642" s="116"/>
      <c r="K642" s="117"/>
    </row>
    <row r="643" spans="1:11" ht="12.75">
      <c r="A643" s="118">
        <v>26</v>
      </c>
      <c r="B643" s="119" t="s">
        <v>712</v>
      </c>
      <c r="C643" s="110" t="s">
        <v>713</v>
      </c>
      <c r="D643" s="111" t="s">
        <v>850</v>
      </c>
      <c r="E643" s="112">
        <v>709.7</v>
      </c>
      <c r="F643" s="113">
        <v>0.01</v>
      </c>
      <c r="G643" s="115" t="str">
        <f t="shared" si="26"/>
        <v>7,097</v>
      </c>
      <c r="I643" s="117"/>
      <c r="J643" s="116"/>
      <c r="K643" s="117"/>
    </row>
    <row r="644" spans="1:11" ht="12.75">
      <c r="A644" s="118">
        <v>27</v>
      </c>
      <c r="B644" s="119" t="s">
        <v>715</v>
      </c>
      <c r="C644" s="110" t="s">
        <v>716</v>
      </c>
      <c r="D644" s="111" t="s">
        <v>863</v>
      </c>
      <c r="E644" s="112">
        <v>1.352</v>
      </c>
      <c r="F644" s="113">
        <v>1.8</v>
      </c>
      <c r="G644" s="115" t="str">
        <f t="shared" si="26"/>
        <v>2,434</v>
      </c>
      <c r="I644" s="117"/>
      <c r="J644" s="116"/>
      <c r="K644" s="117"/>
    </row>
    <row r="645" spans="1:11" ht="12.75">
      <c r="A645" s="118">
        <v>28</v>
      </c>
      <c r="B645" s="119" t="s">
        <v>718</v>
      </c>
      <c r="C645" s="110" t="s">
        <v>719</v>
      </c>
      <c r="D645" s="111" t="s">
        <v>850</v>
      </c>
      <c r="E645" s="112">
        <v>55.02</v>
      </c>
      <c r="F645" s="113">
        <v>0.009</v>
      </c>
      <c r="G645" s="115" t="str">
        <f t="shared" si="26"/>
        <v>0,495</v>
      </c>
      <c r="I645" s="117"/>
      <c r="J645" s="116"/>
      <c r="K645" s="117"/>
    </row>
    <row r="646" spans="1:11" ht="12.75">
      <c r="A646" s="118">
        <v>29</v>
      </c>
      <c r="B646" s="119" t="s">
        <v>721</v>
      </c>
      <c r="C646" s="110" t="s">
        <v>722</v>
      </c>
      <c r="D646" s="111" t="s">
        <v>932</v>
      </c>
      <c r="E646" s="112">
        <v>6</v>
      </c>
      <c r="F646" s="113">
        <v>0.07</v>
      </c>
      <c r="G646" s="115" t="str">
        <f t="shared" si="26"/>
        <v>0,420</v>
      </c>
      <c r="I646" s="117"/>
      <c r="J646" s="116"/>
      <c r="K646" s="117"/>
    </row>
    <row r="647" spans="1:11" ht="12.75">
      <c r="A647" s="118">
        <v>30</v>
      </c>
      <c r="B647" s="119" t="s">
        <v>723</v>
      </c>
      <c r="C647" s="110" t="s">
        <v>724</v>
      </c>
      <c r="D647" s="111" t="s">
        <v>850</v>
      </c>
      <c r="E647" s="112">
        <v>82.98</v>
      </c>
      <c r="F647" s="113">
        <v>0.169</v>
      </c>
      <c r="G647" s="115" t="str">
        <f t="shared" si="26"/>
        <v>14,024</v>
      </c>
      <c r="I647" s="117"/>
      <c r="J647" s="116"/>
      <c r="K647" s="117"/>
    </row>
    <row r="648" spans="1:11" ht="12.75">
      <c r="A648" s="118">
        <v>31</v>
      </c>
      <c r="B648" s="119" t="s">
        <v>726</v>
      </c>
      <c r="C648" s="110" t="s">
        <v>727</v>
      </c>
      <c r="D648" s="111" t="s">
        <v>863</v>
      </c>
      <c r="E648" s="112">
        <v>2.52</v>
      </c>
      <c r="F648" s="113">
        <v>1.95</v>
      </c>
      <c r="G648" s="115" t="str">
        <f t="shared" si="26"/>
        <v>4,914</v>
      </c>
      <c r="I648" s="117"/>
      <c r="J648" s="116"/>
      <c r="K648" s="117"/>
    </row>
    <row r="649" spans="1:11" ht="12.75">
      <c r="A649" s="118">
        <v>32</v>
      </c>
      <c r="B649" s="119" t="s">
        <v>729</v>
      </c>
      <c r="C649" s="110" t="s">
        <v>730</v>
      </c>
      <c r="D649" s="111" t="s">
        <v>850</v>
      </c>
      <c r="E649" s="112">
        <v>16.8</v>
      </c>
      <c r="F649" s="113">
        <v>0.12</v>
      </c>
      <c r="G649" s="115" t="str">
        <f t="shared" si="26"/>
        <v>2,016</v>
      </c>
      <c r="I649" s="117"/>
      <c r="J649" s="116"/>
      <c r="K649" s="117"/>
    </row>
    <row r="650" spans="3:11" ht="12.75">
      <c r="C650" s="121" t="str">
        <f>CONCATENATE(B616," celkem")</f>
        <v>96 celkem</v>
      </c>
      <c r="G650" s="122">
        <f>SUBTOTAL(9,G618:G649)</f>
        <v>0</v>
      </c>
      <c r="I650" s="123"/>
      <c r="K650" s="123"/>
    </row>
    <row r="652" spans="2:3" ht="15">
      <c r="B652" s="106" t="s">
        <v>732</v>
      </c>
      <c r="C652" s="107" t="s">
        <v>733</v>
      </c>
    </row>
    <row r="654" spans="1:11" ht="12.75">
      <c r="A654" s="118">
        <v>1</v>
      </c>
      <c r="B654" s="119" t="s">
        <v>734</v>
      </c>
      <c r="C654" s="110" t="s">
        <v>735</v>
      </c>
      <c r="D654" s="111" t="s">
        <v>854</v>
      </c>
      <c r="E654" s="112">
        <v>313.02521</v>
      </c>
      <c r="F654" s="113">
        <v>0</v>
      </c>
      <c r="G654" s="114">
        <f>E654*F654</f>
        <v>0</v>
      </c>
      <c r="I654" s="117"/>
      <c r="J654" s="116"/>
      <c r="K654" s="117"/>
    </row>
    <row r="655" spans="3:11" ht="12.75">
      <c r="C655" s="121" t="str">
        <f>CONCATENATE(B652," celkem")</f>
        <v>99 celkem</v>
      </c>
      <c r="G655" s="122">
        <f>SUBTOTAL(9,G654:G654)</f>
        <v>0</v>
      </c>
      <c r="I655" s="123"/>
      <c r="K655" s="123"/>
    </row>
    <row r="657" spans="1:7" ht="15">
      <c r="A657" s="142"/>
      <c r="B657" s="143" t="s">
        <v>736</v>
      </c>
      <c r="C657" s="137" t="s">
        <v>737</v>
      </c>
      <c r="D657" s="142"/>
      <c r="E657" s="142"/>
      <c r="F657" s="142"/>
      <c r="G657" s="142"/>
    </row>
    <row r="658" spans="1:7" ht="12.75">
      <c r="A658" s="142"/>
      <c r="B658" s="142"/>
      <c r="C658" s="142"/>
      <c r="D658" s="142"/>
      <c r="E658" s="142"/>
      <c r="F658" s="142"/>
      <c r="G658" s="142"/>
    </row>
    <row r="659" spans="1:11" ht="12.75">
      <c r="A659" s="144">
        <v>1</v>
      </c>
      <c r="B659" s="145" t="s">
        <v>737</v>
      </c>
      <c r="C659" s="131" t="s">
        <v>737</v>
      </c>
      <c r="D659" s="132"/>
      <c r="E659" s="133">
        <v>1</v>
      </c>
      <c r="F659" s="134">
        <v>0</v>
      </c>
      <c r="G659" s="135">
        <f>E659*F659</f>
        <v>0</v>
      </c>
      <c r="I659" s="141"/>
      <c r="J659" s="116"/>
      <c r="K659" s="141"/>
    </row>
    <row r="660" spans="1:11" ht="12.75">
      <c r="A660" s="142"/>
      <c r="B660" s="142"/>
      <c r="C660" s="146" t="str">
        <f>CONCATENATE(B657," celkem")</f>
        <v>POZ celkem</v>
      </c>
      <c r="D660" s="142"/>
      <c r="E660" s="142"/>
      <c r="F660" s="142"/>
      <c r="G660" s="147">
        <f>SUBTOTAL(9,G659:G659)</f>
        <v>0</v>
      </c>
      <c r="I660" s="148"/>
      <c r="K660" s="148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62"/>
  <sheetViews>
    <sheetView zoomScalePageLayoutView="0" workbookViewId="0" topLeftCell="A28">
      <selection activeCell="H58" sqref="H58"/>
    </sheetView>
  </sheetViews>
  <sheetFormatPr defaultColWidth="9.00390625" defaultRowHeight="12.75"/>
  <cols>
    <col min="1" max="1" width="12.375" style="0" customWidth="1"/>
    <col min="2" max="2" width="59.0039062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794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775</v>
      </c>
      <c r="B3" s="196" t="str">
        <f>Rozpočet!C2</f>
        <v>OOP HRANICE, Purgesova 2</v>
      </c>
      <c r="C3" s="196"/>
      <c r="D3" s="196"/>
      <c r="E3" s="196"/>
      <c r="F3" s="41"/>
    </row>
    <row r="4" spans="1:6" ht="12.75">
      <c r="A4" s="36" t="s">
        <v>777</v>
      </c>
      <c r="B4" s="57" t="str">
        <f>Rozpočet!H2</f>
        <v>C 05</v>
      </c>
      <c r="C4" s="41"/>
      <c r="D4" s="42" t="s">
        <v>781</v>
      </c>
      <c r="E4" s="43">
        <f>Rozpočet!C4</f>
        <v>41408</v>
      </c>
      <c r="F4" s="41"/>
    </row>
    <row r="5" spans="1:6" ht="12.75">
      <c r="A5" s="36" t="s">
        <v>780</v>
      </c>
      <c r="B5" s="196" t="str">
        <f>Rozpočet!C3</f>
        <v>Stavebni upravy objektu</v>
      </c>
      <c r="C5" s="197"/>
      <c r="D5" s="197"/>
      <c r="E5" s="197"/>
      <c r="F5" s="41"/>
    </row>
    <row r="6" spans="1:6" ht="12.75">
      <c r="A6" s="36" t="s">
        <v>779</v>
      </c>
      <c r="B6" s="196" t="str">
        <f>Rozpočet!H3</f>
        <v>028</v>
      </c>
      <c r="C6" s="197"/>
      <c r="D6" s="197"/>
      <c r="E6" s="197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782</v>
      </c>
      <c r="B8" s="45" t="s">
        <v>783</v>
      </c>
      <c r="C8" s="46" t="s">
        <v>778</v>
      </c>
      <c r="D8" s="46"/>
      <c r="E8" s="47"/>
      <c r="F8" s="48" t="s">
        <v>758</v>
      </c>
    </row>
    <row r="9" spans="1:6" ht="13.5" thickBot="1">
      <c r="A9" s="49"/>
      <c r="B9" s="50"/>
      <c r="C9" s="51" t="s">
        <v>792</v>
      </c>
      <c r="D9" s="51" t="s">
        <v>793</v>
      </c>
      <c r="E9" s="52" t="s">
        <v>784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4" t="str">
        <f>Rozpočet!B9</f>
        <v>11</v>
      </c>
      <c r="B11" s="125" t="str">
        <f>Rozpočet!C9</f>
        <v>Pripravne a pridruzene prace</v>
      </c>
      <c r="C11" s="126"/>
      <c r="D11" s="126"/>
      <c r="E11" s="1"/>
      <c r="F11" s="39">
        <f>Rozpočet!G15</f>
        <v>0</v>
      </c>
    </row>
    <row r="12" spans="1:6" ht="12.75">
      <c r="A12" s="124" t="str">
        <f>Rozpočet!B17</f>
        <v>13</v>
      </c>
      <c r="B12" s="125" t="str">
        <f>Rozpočet!C17</f>
        <v>Hloubene vykopavky</v>
      </c>
      <c r="C12" s="126"/>
      <c r="D12" s="126"/>
      <c r="E12" s="1"/>
      <c r="F12" s="39">
        <f>Rozpočet!G30</f>
        <v>0</v>
      </c>
    </row>
    <row r="13" spans="1:6" ht="12.75">
      <c r="A13" s="124" t="str">
        <f>Rozpočet!B32</f>
        <v>155</v>
      </c>
      <c r="B13" s="125" t="str">
        <f>Rozpočet!C32</f>
        <v>Elektroinstalace</v>
      </c>
      <c r="C13" s="126"/>
      <c r="D13" s="126"/>
      <c r="E13" s="1"/>
      <c r="F13" s="39">
        <f>Rozpočet!G36</f>
        <v>0</v>
      </c>
    </row>
    <row r="14" spans="1:6" ht="12.75">
      <c r="A14" s="124" t="str">
        <f>Rozpočet!B38</f>
        <v>158</v>
      </c>
      <c r="B14" s="125" t="str">
        <f>Rozpočet!C38</f>
        <v>Vzduchotechnika</v>
      </c>
      <c r="C14" s="126"/>
      <c r="D14" s="126"/>
      <c r="E14" s="1"/>
      <c r="F14" s="39">
        <f>Rozpočet!G41</f>
        <v>0</v>
      </c>
    </row>
    <row r="15" spans="1:6" ht="12.75">
      <c r="A15" s="124" t="str">
        <f>Rozpočet!B43</f>
        <v>17</v>
      </c>
      <c r="B15" s="125" t="str">
        <f>Rozpočet!C43</f>
        <v>Konstrukce ze zemin</v>
      </c>
      <c r="C15" s="126"/>
      <c r="D15" s="126"/>
      <c r="E15" s="1"/>
      <c r="F15" s="39">
        <f>Rozpočet!G47</f>
        <v>27</v>
      </c>
    </row>
    <row r="16" spans="1:6" ht="12.75">
      <c r="A16" s="124" t="str">
        <f>Rozpočet!B49</f>
        <v>18</v>
      </c>
      <c r="B16" s="125" t="str">
        <f>Rozpočet!C49</f>
        <v>Povrchove upravy terenu</v>
      </c>
      <c r="C16" s="126"/>
      <c r="D16" s="126"/>
      <c r="E16" s="1"/>
      <c r="F16" s="39">
        <f>Rozpočet!G55</f>
        <v>0.01</v>
      </c>
    </row>
    <row r="17" spans="1:6" ht="12.75">
      <c r="A17" s="124" t="str">
        <f>Rozpočet!B57</f>
        <v>21</v>
      </c>
      <c r="B17" s="125" t="str">
        <f>Rozpočet!C57</f>
        <v>Uprava podlozí a základove spáry</v>
      </c>
      <c r="C17" s="126"/>
      <c r="D17" s="126"/>
      <c r="E17" s="1"/>
      <c r="F17" s="39">
        <f>Rozpočet!G62</f>
        <v>57.7789</v>
      </c>
    </row>
    <row r="18" spans="1:6" ht="12.75">
      <c r="A18" s="124" t="str">
        <f>Rozpočet!B64</f>
        <v>26</v>
      </c>
      <c r="B18" s="125" t="str">
        <f>Rozpočet!C64</f>
        <v>Vrty</v>
      </c>
      <c r="C18" s="126"/>
      <c r="D18" s="126"/>
      <c r="F18" s="189">
        <f>Rozpočet!G67</f>
        <v>0.0156</v>
      </c>
    </row>
    <row r="19" spans="1:6" ht="12.75">
      <c r="A19" s="124" t="str">
        <f>Rozpočet!B69</f>
        <v>27</v>
      </c>
      <c r="B19" s="125" t="str">
        <f>Rozpočet!C69</f>
        <v>Zaklady</v>
      </c>
      <c r="C19" s="126"/>
      <c r="D19" s="126"/>
      <c r="E19" s="1"/>
      <c r="F19" s="39">
        <f>Rozpočet!G74</f>
        <v>5.798987625</v>
      </c>
    </row>
    <row r="20" spans="1:6" ht="12.75">
      <c r="A20" s="124" t="str">
        <f>Rozpočet!B76</f>
        <v>28</v>
      </c>
      <c r="B20" s="125" t="str">
        <f>Rozpočet!C76</f>
        <v>ZpevĄování hornin</v>
      </c>
      <c r="C20" s="126"/>
      <c r="D20" s="126"/>
      <c r="E20" s="1"/>
      <c r="F20" s="39">
        <f>Rozpočet!G79</f>
        <v>0.00072</v>
      </c>
    </row>
    <row r="21" spans="1:6" ht="12.75">
      <c r="A21" s="124" t="str">
        <f>Rozpočet!B81</f>
        <v>31</v>
      </c>
      <c r="B21" s="125" t="str">
        <f>Rozpočet!C81</f>
        <v>Zdi podperné a volné</v>
      </c>
      <c r="C21" s="126"/>
      <c r="D21" s="126"/>
      <c r="E21" s="1"/>
      <c r="F21" s="39">
        <f>Rozpočet!G94</f>
        <v>23.7402509</v>
      </c>
    </row>
    <row r="22" spans="1:6" ht="12.75">
      <c r="A22" s="124" t="str">
        <f>Rozpočet!B96</f>
        <v>34</v>
      </c>
      <c r="B22" s="125" t="str">
        <f>Rozpočet!C96</f>
        <v>Steny a prícky</v>
      </c>
      <c r="C22" s="126"/>
      <c r="D22" s="126"/>
      <c r="E22" s="1"/>
      <c r="F22" s="39">
        <f>Rozpočet!G105</f>
        <v>10.434939645</v>
      </c>
    </row>
    <row r="23" spans="1:6" ht="12.75">
      <c r="A23" s="124" t="str">
        <f>Rozpočet!B107</f>
        <v>41</v>
      </c>
      <c r="B23" s="125" t="str">
        <f>Rozpočet!C107</f>
        <v>Stropy a stropní konstrukce</v>
      </c>
      <c r="C23" s="126"/>
      <c r="D23" s="126"/>
      <c r="E23" s="1"/>
      <c r="F23" s="39">
        <f>Rozpočet!G111</f>
        <v>1.4264799999999997</v>
      </c>
    </row>
    <row r="24" spans="1:6" ht="12.75">
      <c r="A24" s="124" t="str">
        <f>Rozpočet!B113</f>
        <v>43</v>
      </c>
      <c r="B24" s="125" t="str">
        <f>Rozpočet!C113</f>
        <v>Schodiste</v>
      </c>
      <c r="C24" s="126"/>
      <c r="D24" s="126"/>
      <c r="E24" s="1"/>
      <c r="F24" s="39">
        <f>Rozpočet!G119</f>
        <v>3.0831079760000004</v>
      </c>
    </row>
    <row r="25" spans="1:6" ht="12.75">
      <c r="A25" s="124" t="str">
        <f>Rozpočet!B121</f>
        <v>56</v>
      </c>
      <c r="B25" s="125" t="str">
        <f>Rozpočet!C121</f>
        <v>Podkladní vrstvy komunikací a zpevnené plochy</v>
      </c>
      <c r="C25" s="126"/>
      <c r="D25" s="126"/>
      <c r="E25" s="1"/>
      <c r="F25" s="39">
        <f>Rozpočet!G124</f>
        <v>0</v>
      </c>
    </row>
    <row r="26" spans="1:6" ht="12.75">
      <c r="A26" s="124" t="str">
        <f>Rozpočet!B126</f>
        <v>58</v>
      </c>
      <c r="B26" s="125" t="str">
        <f>Rozpočet!C126</f>
        <v>Cementové betonové kryty pozem komunikací a zpevnenych ploch</v>
      </c>
      <c r="C26" s="126"/>
      <c r="D26" s="126"/>
      <c r="E26" s="1"/>
      <c r="F26" s="39">
        <f>Rozpočet!G129</f>
        <v>0</v>
      </c>
    </row>
    <row r="27" spans="1:6" ht="12.75">
      <c r="A27" s="124" t="str">
        <f>Rozpočet!B131</f>
        <v>59</v>
      </c>
      <c r="B27" s="125" t="str">
        <f>Rozpočet!C131</f>
        <v>Dlazby a predlazby pozemních komunikací a zpevnenych ploch</v>
      </c>
      <c r="C27" s="126"/>
      <c r="D27" s="126"/>
      <c r="E27" s="1"/>
      <c r="F27" s="39">
        <f>Rozpočet!G135</f>
        <v>3.247575</v>
      </c>
    </row>
    <row r="28" spans="1:6" ht="12.75">
      <c r="A28" s="124" t="str">
        <f>Rozpočet!B137</f>
        <v>61</v>
      </c>
      <c r="B28" s="125" t="str">
        <f>Rozpočet!C137</f>
        <v>Uprava povrchu vnitrní</v>
      </c>
      <c r="C28" s="126"/>
      <c r="D28" s="126"/>
      <c r="E28" s="1"/>
      <c r="F28" s="39">
        <f>Rozpočet!G150</f>
        <v>92.65653768</v>
      </c>
    </row>
    <row r="29" spans="1:6" ht="12.75">
      <c r="A29" s="124" t="str">
        <f>Rozpočet!B152</f>
        <v>62</v>
      </c>
      <c r="B29" s="125" t="str">
        <f>Rozpočet!C152</f>
        <v>Uprava povrchu vnejsí</v>
      </c>
      <c r="C29" s="126"/>
      <c r="D29" s="126"/>
      <c r="E29" s="1"/>
      <c r="F29" s="39">
        <f>Rozpočet!G163</f>
        <v>18.566488800000002</v>
      </c>
    </row>
    <row r="30" spans="1:6" ht="12.75">
      <c r="A30" s="124" t="str">
        <f>Rozpočet!B165</f>
        <v>63</v>
      </c>
      <c r="B30" s="125" t="str">
        <f>Rozpočet!C165</f>
        <v>Podlahy a podlahové konstrukce</v>
      </c>
      <c r="C30" s="126"/>
      <c r="D30" s="126"/>
      <c r="E30" s="1"/>
      <c r="F30" s="39">
        <f>Rozpočet!G177</f>
        <v>58.7050050202</v>
      </c>
    </row>
    <row r="31" spans="1:6" ht="12.75">
      <c r="A31" s="124" t="str">
        <f>Rozpočet!B179</f>
        <v>64</v>
      </c>
      <c r="B31" s="125" t="str">
        <f>Rozpočet!C179</f>
        <v>Vyplne otvoru</v>
      </c>
      <c r="C31" s="126"/>
      <c r="D31" s="126"/>
      <c r="E31" s="1"/>
      <c r="F31" s="39">
        <f>Rozpočet!G195</f>
        <v>6.707369999999999</v>
      </c>
    </row>
    <row r="32" spans="1:6" ht="12.75">
      <c r="A32" s="124" t="str">
        <f>Rozpočet!B197</f>
        <v>700</v>
      </c>
      <c r="B32" s="125" t="str">
        <f>Rozpočet!C197</f>
        <v>Prace PSV bez rozliseni</v>
      </c>
      <c r="C32" s="126"/>
      <c r="D32" s="126"/>
      <c r="E32" s="1"/>
      <c r="F32" s="39">
        <f>Rozpočet!G201</f>
        <v>0</v>
      </c>
    </row>
    <row r="33" spans="1:6" ht="12.75">
      <c r="A33" s="124" t="str">
        <f>Rozpočet!B203</f>
        <v>711</v>
      </c>
      <c r="B33" s="125" t="str">
        <f>Rozpočet!C203</f>
        <v>Izolace proti vode a vlhkosti</v>
      </c>
      <c r="C33" s="126"/>
      <c r="D33" s="126"/>
      <c r="E33" s="1"/>
      <c r="F33" s="39">
        <f>Rozpočet!G210</f>
        <v>5.372249999999999</v>
      </c>
    </row>
    <row r="34" spans="1:6" ht="12.75">
      <c r="A34" s="124" t="str">
        <f>Rozpočet!B212</f>
        <v>712</v>
      </c>
      <c r="B34" s="125" t="str">
        <f>Rozpočet!C212</f>
        <v>Povlakové krytiny</v>
      </c>
      <c r="C34" s="126"/>
      <c r="D34" s="126"/>
      <c r="E34" s="1"/>
      <c r="F34" s="39">
        <f>Rozpočet!G220</f>
        <v>1.8009140000000001</v>
      </c>
    </row>
    <row r="35" spans="1:6" ht="12.75">
      <c r="A35" s="124" t="str">
        <f>Rozpočet!B222</f>
        <v>713</v>
      </c>
      <c r="B35" s="125" t="str">
        <f>Rozpočet!C222</f>
        <v>Izolace tepelné</v>
      </c>
      <c r="C35" s="126"/>
      <c r="D35" s="126"/>
      <c r="E35" s="1"/>
      <c r="F35" s="39">
        <f>Rozpočet!G251</f>
        <v>4.240822619999999</v>
      </c>
    </row>
    <row r="36" spans="1:6" ht="12.75">
      <c r="A36" s="124" t="str">
        <f>Rozpočet!B253</f>
        <v>72</v>
      </c>
      <c r="B36" s="125" t="str">
        <f>Rozpočet!C253</f>
        <v>Zdravotne-technické instalace budov</v>
      </c>
      <c r="C36" s="126"/>
      <c r="D36" s="126"/>
      <c r="E36" s="1"/>
      <c r="F36" s="39">
        <f>Rozpočet!G256</f>
        <v>0</v>
      </c>
    </row>
    <row r="37" spans="1:6" ht="12.75">
      <c r="A37" s="124" t="str">
        <f>Rozpočet!B258</f>
        <v>721</v>
      </c>
      <c r="B37" s="125" t="str">
        <f>Rozpočet!C258</f>
        <v>ZTI - kanalizace</v>
      </c>
      <c r="C37" s="126"/>
      <c r="D37" s="126"/>
      <c r="E37" s="1"/>
      <c r="F37" s="39">
        <f>Rozpočet!G262</f>
        <v>0.060495</v>
      </c>
    </row>
    <row r="38" spans="1:6" ht="12.75">
      <c r="A38" s="184">
        <v>722</v>
      </c>
      <c r="B38" s="185" t="s">
        <v>1399</v>
      </c>
      <c r="C38" s="186"/>
      <c r="D38" s="186"/>
      <c r="E38" s="187"/>
      <c r="F38" s="188">
        <v>0</v>
      </c>
    </row>
    <row r="39" spans="1:6" ht="12.75">
      <c r="A39" s="124" t="str">
        <f>Rozpočet!B268</f>
        <v>73</v>
      </c>
      <c r="B39" s="125" t="str">
        <f>Rozpočet!C268</f>
        <v>Ustrední vytápení</v>
      </c>
      <c r="C39" s="126"/>
      <c r="D39" s="126"/>
      <c r="E39" s="1"/>
      <c r="F39" s="39">
        <f>Rozpočet!G271</f>
        <v>0</v>
      </c>
    </row>
    <row r="40" spans="1:6" ht="12.75">
      <c r="A40" s="124" t="str">
        <f>Rozpočet!B273</f>
        <v>761</v>
      </c>
      <c r="B40" s="125" t="str">
        <f>Rozpočet!C273</f>
        <v>Konstrukce sklobetonové</v>
      </c>
      <c r="C40" s="126"/>
      <c r="D40" s="126"/>
      <c r="E40" s="1"/>
      <c r="F40" s="39">
        <f>Rozpočet!G277</f>
        <v>0.099201</v>
      </c>
    </row>
    <row r="41" spans="1:6" ht="12.75">
      <c r="A41" s="124" t="str">
        <f>Rozpočet!B279</f>
        <v>762</v>
      </c>
      <c r="B41" s="125" t="str">
        <f>Rozpočet!C279</f>
        <v>Konstrukce tesarské</v>
      </c>
      <c r="C41" s="126"/>
      <c r="D41" s="126"/>
      <c r="E41" s="1"/>
      <c r="F41" s="39">
        <f>Rozpočet!G339</f>
        <v>35.02054700000001</v>
      </c>
    </row>
    <row r="42" spans="1:6" ht="12.75">
      <c r="A42" s="124" t="str">
        <f>Rozpočet!B341</f>
        <v>763</v>
      </c>
      <c r="B42" s="125" t="str">
        <f>Rozpočet!C341</f>
        <v>Drevostavby</v>
      </c>
      <c r="C42" s="126"/>
      <c r="D42" s="126"/>
      <c r="E42" s="1"/>
      <c r="F42" s="39">
        <f>Rozpočet!G356</f>
        <v>12.015787999999999</v>
      </c>
    </row>
    <row r="43" spans="1:6" ht="12.75">
      <c r="A43" s="124" t="str">
        <f>Rozpočet!B358</f>
        <v>764</v>
      </c>
      <c r="B43" s="125" t="str">
        <f>Rozpočet!C358</f>
        <v>Konstrukce klempírské</v>
      </c>
      <c r="C43" s="126"/>
      <c r="D43" s="126"/>
      <c r="E43" s="1"/>
      <c r="F43" s="39">
        <f>Rozpočet!G392</f>
        <v>2.4552526999999995</v>
      </c>
    </row>
    <row r="44" spans="1:6" ht="12.75">
      <c r="A44" s="124" t="str">
        <f>Rozpočet!B394</f>
        <v>765</v>
      </c>
      <c r="B44" s="125" t="str">
        <f>Rozpočet!C394</f>
        <v>Krytiny tvrdé</v>
      </c>
      <c r="C44" s="126"/>
      <c r="D44" s="126"/>
      <c r="E44" s="1"/>
      <c r="F44" s="39">
        <f>Rozpočet!G402</f>
        <v>20.098112</v>
      </c>
    </row>
    <row r="45" spans="1:6" ht="12.75">
      <c r="A45" s="124" t="str">
        <f>Rozpočet!B404</f>
        <v>766</v>
      </c>
      <c r="B45" s="125" t="str">
        <f>Rozpočet!C404</f>
        <v>Konstrukce truhlarske</v>
      </c>
      <c r="C45" s="126"/>
      <c r="D45" s="126"/>
      <c r="E45" s="1"/>
      <c r="F45" s="39">
        <f>Rozpočet!G437</f>
        <v>3.0632893749999996</v>
      </c>
    </row>
    <row r="46" spans="1:6" ht="12.75">
      <c r="A46" s="124" t="str">
        <f>Rozpočet!B439</f>
        <v>767</v>
      </c>
      <c r="B46" s="125" t="str">
        <f>Rozpočet!C439</f>
        <v>Konstrukce zámecnické</v>
      </c>
      <c r="C46" s="126"/>
      <c r="D46" s="126"/>
      <c r="E46" s="1"/>
      <c r="F46" s="39">
        <f>Rozpočet!G505</f>
        <v>9.447778111999998</v>
      </c>
    </row>
    <row r="47" spans="1:6" ht="12.75">
      <c r="A47" s="124" t="str">
        <f>Rozpočet!B507</f>
        <v>771</v>
      </c>
      <c r="B47" s="125" t="str">
        <f>Rozpočet!C507</f>
        <v>Podlahy z dlazdic keramickych</v>
      </c>
      <c r="C47" s="126"/>
      <c r="D47" s="126"/>
      <c r="E47" s="1"/>
      <c r="F47" s="39">
        <f>Rozpočet!G515</f>
        <v>5.8515648</v>
      </c>
    </row>
    <row r="48" spans="1:6" ht="12.75">
      <c r="A48" s="124" t="str">
        <f>Rozpočet!B517</f>
        <v>776</v>
      </c>
      <c r="B48" s="125" t="str">
        <f>Rozpočet!C517</f>
        <v>Podlahy povlakové</v>
      </c>
      <c r="C48" s="126"/>
      <c r="D48" s="126"/>
      <c r="E48" s="1"/>
      <c r="F48" s="39">
        <f>Rozpočet!G544</f>
        <v>14.69422486</v>
      </c>
    </row>
    <row r="49" spans="1:6" ht="12.75">
      <c r="A49" s="124" t="str">
        <f>Rozpočet!B546</f>
        <v>781</v>
      </c>
      <c r="B49" s="125" t="str">
        <f>Rozpočet!C546</f>
        <v>Obklady keramicke</v>
      </c>
      <c r="C49" s="126"/>
      <c r="D49" s="126"/>
      <c r="E49" s="1"/>
      <c r="F49" s="39">
        <f>Rozpočet!G554</f>
        <v>3.702811</v>
      </c>
    </row>
    <row r="50" spans="1:6" ht="12.75">
      <c r="A50" s="124" t="str">
        <f>Rozpočet!B556</f>
        <v>782</v>
      </c>
      <c r="B50" s="125" t="str">
        <f>Rozpočet!C556</f>
        <v>Obklady s prírodního kamene</v>
      </c>
      <c r="C50" s="126"/>
      <c r="D50" s="126"/>
      <c r="E50" s="1"/>
      <c r="F50" s="39">
        <f>Rozpočet!G561</f>
        <v>1.3024675000000001</v>
      </c>
    </row>
    <row r="51" spans="1:6" ht="12.75">
      <c r="A51" s="124" t="str">
        <f>Rozpočet!B563</f>
        <v>783</v>
      </c>
      <c r="B51" s="125" t="str">
        <f>Rozpočet!C563</f>
        <v>Nátery</v>
      </c>
      <c r="C51" s="126"/>
      <c r="D51" s="126"/>
      <c r="E51" s="1"/>
      <c r="F51" s="39">
        <f>Rozpočet!G570</f>
        <v>0.0805887</v>
      </c>
    </row>
    <row r="52" spans="1:6" ht="12.75">
      <c r="A52" s="124" t="str">
        <f>Rozpočet!B572</f>
        <v>784</v>
      </c>
      <c r="B52" s="125" t="str">
        <f>Rozpočet!C572</f>
        <v>Malby</v>
      </c>
      <c r="C52" s="126"/>
      <c r="D52" s="126"/>
      <c r="E52" s="1"/>
      <c r="F52" s="39">
        <f>Rozpočet!G576</f>
        <v>0</v>
      </c>
    </row>
    <row r="53" spans="1:6" ht="12.75">
      <c r="A53" s="124" t="str">
        <f>Rozpočet!B578</f>
        <v>785</v>
      </c>
      <c r="B53" s="125" t="str">
        <f>Rozpočet!C578</f>
        <v>Tapety</v>
      </c>
      <c r="C53" s="126"/>
      <c r="D53" s="126"/>
      <c r="E53" s="1"/>
      <c r="F53" s="39">
        <f>Rozpočet!G583</f>
        <v>0.380424</v>
      </c>
    </row>
    <row r="54" spans="1:6" ht="12.75">
      <c r="A54" s="149" t="str">
        <f>Rozpočet!B585</f>
        <v>798</v>
      </c>
      <c r="B54" s="150" t="str">
        <f>Rozpočet!C585</f>
        <v>Ostatni prace neuvedene</v>
      </c>
      <c r="C54" s="151"/>
      <c r="D54" s="151"/>
      <c r="E54" s="152"/>
      <c r="F54" s="153">
        <f>Rozpočet!G588</f>
        <v>0</v>
      </c>
    </row>
    <row r="55" spans="1:6" ht="12.75">
      <c r="A55" s="124" t="str">
        <f>Rozpočet!B590</f>
        <v>91</v>
      </c>
      <c r="B55" s="125" t="str">
        <f>Rozpočet!C590</f>
        <v>Doplnkové konstrukce a práce na pozem.komunikacích a zpev.plochá</v>
      </c>
      <c r="C55" s="126"/>
      <c r="D55" s="126"/>
      <c r="E55" s="1"/>
      <c r="F55" s="39">
        <f>Rozpočet!G596</f>
        <v>3.685755</v>
      </c>
    </row>
    <row r="56" spans="1:6" ht="12.75">
      <c r="A56" s="124" t="str">
        <f>Rozpočet!B598</f>
        <v>94</v>
      </c>
      <c r="B56" s="125" t="str">
        <f>Rozpočet!C598</f>
        <v>Lesení a stavební vytahy</v>
      </c>
      <c r="C56" s="126"/>
      <c r="D56" s="126"/>
      <c r="E56" s="1"/>
      <c r="F56" s="39">
        <f>Rozpočet!G604</f>
        <v>0.08449999999999999</v>
      </c>
    </row>
    <row r="57" spans="1:6" ht="12.75">
      <c r="A57" s="124" t="str">
        <f>Rozpočet!B606</f>
        <v>95</v>
      </c>
      <c r="B57" s="125" t="str">
        <f>Rozpočet!C606</f>
        <v>Ruzné dokoncující konstrukce a práce na pozemních stavbách</v>
      </c>
      <c r="C57" s="126"/>
      <c r="D57" s="126"/>
      <c r="E57" s="1"/>
      <c r="F57" s="39">
        <f>Rozpočet!G614</f>
        <v>0.08299084000000001</v>
      </c>
    </row>
    <row r="58" spans="1:6" ht="12.75">
      <c r="A58" s="124" t="str">
        <f>Rozpočet!B616</f>
        <v>96</v>
      </c>
      <c r="B58" s="125" t="str">
        <f>Rozpočet!C616</f>
        <v>Bourání konstrukcí</v>
      </c>
      <c r="C58" s="126"/>
      <c r="D58" s="126"/>
      <c r="E58" s="1"/>
      <c r="F58" s="39">
        <f>Rozpočet!G650</f>
        <v>0</v>
      </c>
    </row>
    <row r="59" spans="1:6" ht="12.75">
      <c r="A59" s="124" t="str">
        <f>Rozpočet!B652</f>
        <v>99</v>
      </c>
      <c r="B59" s="125" t="str">
        <f>Rozpočet!C652</f>
        <v>Presun hmot</v>
      </c>
      <c r="C59" s="126"/>
      <c r="D59" s="126"/>
      <c r="E59" s="1"/>
      <c r="F59" s="39">
        <f>Rozpočet!G655</f>
        <v>0</v>
      </c>
    </row>
    <row r="60" spans="1:6" ht="12.75">
      <c r="A60" s="149" t="str">
        <f>Rozpočet!B657</f>
        <v>POZ</v>
      </c>
      <c r="B60" s="150" t="str">
        <f>Rozpočet!C657</f>
        <v>POZNAMKA</v>
      </c>
      <c r="C60" s="151"/>
      <c r="D60" s="151"/>
      <c r="E60" s="152"/>
      <c r="F60" s="153">
        <f>Rozpočet!G660</f>
        <v>0</v>
      </c>
    </row>
    <row r="61" spans="1:6" ht="13.5" thickBot="1">
      <c r="A61" s="40"/>
      <c r="B61" s="54"/>
      <c r="C61" s="54"/>
      <c r="D61" s="54"/>
      <c r="E61" s="1"/>
      <c r="F61" s="39"/>
    </row>
    <row r="62" spans="1:6" ht="13.5" thickTop="1">
      <c r="A62" s="55"/>
      <c r="B62" s="56" t="s">
        <v>784</v>
      </c>
      <c r="C62" s="58"/>
      <c r="D62" s="59"/>
      <c r="E62" s="58"/>
      <c r="F62" s="59">
        <f>SUM(F10:F61)</f>
        <v>432.7117391532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045"/>
  <sheetViews>
    <sheetView zoomScalePageLayoutView="0" workbookViewId="0" topLeftCell="A711">
      <selection activeCell="C744" sqref="C744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795</v>
      </c>
    </row>
    <row r="2" spans="1:11" ht="12.75">
      <c r="A2" s="5" t="s">
        <v>788</v>
      </c>
      <c r="B2" s="5"/>
      <c r="C2" s="6" t="str">
        <f>+Rozpočet!C2</f>
        <v>OOP HRANICE, Purgesova 2</v>
      </c>
      <c r="D2" s="7"/>
      <c r="E2" s="7"/>
      <c r="F2" s="6"/>
      <c r="G2" s="8" t="s">
        <v>786</v>
      </c>
      <c r="H2" s="192" t="str">
        <f>+Rozpočet!H2</f>
        <v>C 05</v>
      </c>
      <c r="I2" s="192"/>
      <c r="J2" s="192"/>
      <c r="K2" s="192"/>
    </row>
    <row r="3" spans="1:11" ht="12.75">
      <c r="A3" s="5" t="s">
        <v>785</v>
      </c>
      <c r="B3" s="5"/>
      <c r="C3" s="9" t="str">
        <f>+Rozpočet!C3</f>
        <v>Stavebni upravy objektu</v>
      </c>
      <c r="D3" s="7"/>
      <c r="E3" s="7"/>
      <c r="F3" s="6"/>
      <c r="G3" s="8" t="s">
        <v>787</v>
      </c>
      <c r="H3" s="193" t="str">
        <f>+Rozpočet!H3</f>
        <v>028</v>
      </c>
      <c r="I3" s="193"/>
      <c r="J3" s="193"/>
      <c r="K3" s="193"/>
    </row>
    <row r="4" spans="1:7" ht="13.5" thickBot="1">
      <c r="A4" s="5" t="s">
        <v>759</v>
      </c>
      <c r="B4" s="5"/>
      <c r="C4" s="10">
        <f>+Rozpočet!C4</f>
        <v>41408</v>
      </c>
      <c r="D4" s="5"/>
      <c r="E4" s="5" t="s">
        <v>760</v>
      </c>
      <c r="F4" s="11"/>
      <c r="G4" s="12">
        <f>+Rozpočet!G4</f>
        <v>41408</v>
      </c>
    </row>
    <row r="5" spans="1:11" ht="12.75">
      <c r="A5" s="13" t="s">
        <v>761</v>
      </c>
      <c r="B5" s="14"/>
      <c r="C5" s="14"/>
      <c r="D5" s="15"/>
      <c r="E5" s="15"/>
      <c r="F5" s="16"/>
      <c r="G5" s="17"/>
      <c r="H5" s="18" t="s">
        <v>762</v>
      </c>
      <c r="I5" s="18"/>
      <c r="J5" s="18"/>
      <c r="K5" s="19"/>
    </row>
    <row r="6" spans="1:11" ht="12.75">
      <c r="A6" s="20" t="s">
        <v>763</v>
      </c>
      <c r="B6" s="21" t="s">
        <v>764</v>
      </c>
      <c r="C6" s="21"/>
      <c r="D6" s="61" t="s">
        <v>789</v>
      </c>
      <c r="E6" s="62" t="s">
        <v>790</v>
      </c>
      <c r="F6" s="60" t="s">
        <v>791</v>
      </c>
      <c r="G6" s="22" t="s">
        <v>766</v>
      </c>
      <c r="H6" s="23" t="s">
        <v>767</v>
      </c>
      <c r="I6" s="24"/>
      <c r="J6" s="23" t="s">
        <v>768</v>
      </c>
      <c r="K6" s="25"/>
    </row>
    <row r="7" spans="1:11" ht="12.75">
      <c r="A7" s="26" t="s">
        <v>769</v>
      </c>
      <c r="B7" s="27" t="s">
        <v>770</v>
      </c>
      <c r="C7" s="27" t="s">
        <v>771</v>
      </c>
      <c r="D7" s="27" t="s">
        <v>772</v>
      </c>
      <c r="E7" s="63"/>
      <c r="F7" s="28" t="s">
        <v>773</v>
      </c>
      <c r="G7" s="29" t="s">
        <v>773</v>
      </c>
      <c r="H7" s="27" t="s">
        <v>765</v>
      </c>
      <c r="I7" s="27" t="s">
        <v>776</v>
      </c>
      <c r="J7" s="27" t="s">
        <v>765</v>
      </c>
      <c r="K7" s="30" t="s">
        <v>776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7" t="s">
        <v>846</v>
      </c>
      <c r="C10" s="107" t="s">
        <v>847</v>
      </c>
    </row>
    <row r="12" spans="1:11" ht="12.75">
      <c r="A12" s="108">
        <v>1</v>
      </c>
      <c r="B12" s="109" t="s">
        <v>848</v>
      </c>
      <c r="C12" s="110" t="s">
        <v>849</v>
      </c>
      <c r="D12" s="111" t="s">
        <v>850</v>
      </c>
      <c r="E12" s="112">
        <v>21.45</v>
      </c>
      <c r="F12" s="113">
        <v>0.5</v>
      </c>
      <c r="G12" s="114" t="str">
        <f>FIXED(E12*F12,3,TRUE)</f>
        <v>10,725</v>
      </c>
      <c r="I12" s="117"/>
      <c r="J12" s="116"/>
      <c r="K12" s="117"/>
    </row>
    <row r="13" spans="3:11" ht="12.75">
      <c r="C13" s="120" t="s">
        <v>851</v>
      </c>
      <c r="E13" s="112">
        <v>21.45</v>
      </c>
      <c r="G13" s="114"/>
      <c r="I13" s="117"/>
      <c r="K13" s="117"/>
    </row>
    <row r="14" spans="1:11" ht="12.75">
      <c r="A14" s="108">
        <v>2</v>
      </c>
      <c r="B14" s="109" t="s">
        <v>852</v>
      </c>
      <c r="C14" s="110" t="s">
        <v>853</v>
      </c>
      <c r="D14" s="111" t="s">
        <v>854</v>
      </c>
      <c r="E14" s="112">
        <v>10.725</v>
      </c>
      <c r="F14" s="113">
        <v>0</v>
      </c>
      <c r="G14" s="114" t="str">
        <f>FIXED(E14*F14,3,TRUE)</f>
        <v>0,000</v>
      </c>
      <c r="I14" s="117"/>
      <c r="J14" s="116"/>
      <c r="K14" s="117"/>
    </row>
    <row r="15" spans="1:11" ht="12.75">
      <c r="A15" s="108">
        <v>3</v>
      </c>
      <c r="B15" s="109" t="s">
        <v>855</v>
      </c>
      <c r="C15" s="110" t="s">
        <v>856</v>
      </c>
      <c r="D15" s="111" t="s">
        <v>854</v>
      </c>
      <c r="E15" s="112">
        <v>203.775</v>
      </c>
      <c r="F15" s="113">
        <v>0</v>
      </c>
      <c r="G15" s="114" t="str">
        <f>FIXED(E15*F15,3,TRUE)</f>
        <v>0,000</v>
      </c>
      <c r="I15" s="117"/>
      <c r="J15" s="116"/>
      <c r="K15" s="117"/>
    </row>
    <row r="16" spans="1:11" ht="12.75">
      <c r="A16" s="108">
        <v>4</v>
      </c>
      <c r="B16" s="109" t="s">
        <v>857</v>
      </c>
      <c r="C16" s="110" t="s">
        <v>858</v>
      </c>
      <c r="D16" s="111" t="s">
        <v>854</v>
      </c>
      <c r="E16" s="112">
        <v>10.725</v>
      </c>
      <c r="F16" s="113">
        <v>0</v>
      </c>
      <c r="G16" s="114" t="str">
        <f>FIXED(E16*F16,3,TRUE)</f>
        <v>0,000</v>
      </c>
      <c r="I16" s="117"/>
      <c r="J16" s="116"/>
      <c r="K16" s="117"/>
    </row>
    <row r="18" spans="2:3" ht="15">
      <c r="B18" s="107" t="s">
        <v>859</v>
      </c>
      <c r="C18" s="107" t="s">
        <v>860</v>
      </c>
    </row>
    <row r="20" spans="1:11" ht="12.75">
      <c r="A20" s="108">
        <v>1</v>
      </c>
      <c r="B20" s="109" t="s">
        <v>861</v>
      </c>
      <c r="C20" s="110" t="s">
        <v>862</v>
      </c>
      <c r="D20" s="111" t="s">
        <v>863</v>
      </c>
      <c r="E20" s="112">
        <v>234</v>
      </c>
      <c r="F20" s="113">
        <v>0</v>
      </c>
      <c r="G20" s="114">
        <f>E20*F20</f>
        <v>0</v>
      </c>
      <c r="I20" s="117"/>
      <c r="J20" s="116"/>
      <c r="K20" s="117"/>
    </row>
    <row r="21" spans="3:11" ht="12.75">
      <c r="C21" s="120" t="s">
        <v>864</v>
      </c>
      <c r="E21" s="112">
        <v>234</v>
      </c>
      <c r="G21" s="114"/>
      <c r="I21" s="117"/>
      <c r="K21" s="117"/>
    </row>
    <row r="22" spans="1:11" ht="12.75">
      <c r="A22" s="108">
        <v>2</v>
      </c>
      <c r="B22" s="109" t="s">
        <v>865</v>
      </c>
      <c r="C22" s="110" t="s">
        <v>866</v>
      </c>
      <c r="D22" s="111" t="s">
        <v>863</v>
      </c>
      <c r="E22" s="112">
        <v>117</v>
      </c>
      <c r="F22" s="113">
        <v>0</v>
      </c>
      <c r="G22" s="114">
        <f>E22*F22</f>
        <v>0</v>
      </c>
      <c r="I22" s="117"/>
      <c r="J22" s="116"/>
      <c r="K22" s="117"/>
    </row>
    <row r="23" spans="3:11" ht="12.75">
      <c r="C23" s="120" t="s">
        <v>867</v>
      </c>
      <c r="E23" s="112">
        <v>117</v>
      </c>
      <c r="G23" s="114"/>
      <c r="I23" s="117"/>
      <c r="K23" s="117"/>
    </row>
    <row r="24" spans="1:11" ht="12.75">
      <c r="A24" s="108">
        <v>3</v>
      </c>
      <c r="B24" s="109" t="s">
        <v>868</v>
      </c>
      <c r="C24" s="110" t="s">
        <v>869</v>
      </c>
      <c r="D24" s="111" t="s">
        <v>863</v>
      </c>
      <c r="E24" s="112">
        <v>324</v>
      </c>
      <c r="F24" s="113">
        <v>0</v>
      </c>
      <c r="G24" s="114">
        <f>E24*F24</f>
        <v>0</v>
      </c>
      <c r="I24" s="117"/>
      <c r="J24" s="116"/>
      <c r="K24" s="117"/>
    </row>
    <row r="25" spans="1:11" ht="12.75">
      <c r="A25" s="108">
        <v>4</v>
      </c>
      <c r="B25" s="109" t="s">
        <v>870</v>
      </c>
      <c r="C25" s="110" t="s">
        <v>871</v>
      </c>
      <c r="D25" s="111" t="s">
        <v>863</v>
      </c>
      <c r="E25" s="112">
        <v>204</v>
      </c>
      <c r="F25" s="113">
        <v>0</v>
      </c>
      <c r="G25" s="114">
        <f>E25*F25</f>
        <v>0</v>
      </c>
      <c r="I25" s="117"/>
      <c r="J25" s="116"/>
      <c r="K25" s="117"/>
    </row>
    <row r="26" spans="3:11" ht="12.75">
      <c r="C26" s="120" t="s">
        <v>872</v>
      </c>
      <c r="E26" s="112">
        <v>204</v>
      </c>
      <c r="G26" s="114"/>
      <c r="I26" s="117"/>
      <c r="K26" s="117"/>
    </row>
    <row r="27" spans="1:11" ht="12.75">
      <c r="A27" s="108">
        <v>5</v>
      </c>
      <c r="B27" s="109" t="s">
        <v>873</v>
      </c>
      <c r="C27" s="110" t="s">
        <v>874</v>
      </c>
      <c r="D27" s="111" t="s">
        <v>863</v>
      </c>
      <c r="E27" s="112">
        <v>32.02</v>
      </c>
      <c r="F27" s="113">
        <v>0</v>
      </c>
      <c r="G27" s="114">
        <f>E27*F27</f>
        <v>0</v>
      </c>
      <c r="I27" s="117"/>
      <c r="J27" s="116"/>
      <c r="K27" s="117"/>
    </row>
    <row r="28" spans="3:11" ht="12.75">
      <c r="C28" s="120" t="s">
        <v>875</v>
      </c>
      <c r="E28" s="112">
        <v>32.02</v>
      </c>
      <c r="G28" s="114"/>
      <c r="I28" s="117"/>
      <c r="K28" s="117"/>
    </row>
    <row r="29" spans="1:11" ht="12.75">
      <c r="A29" s="108">
        <v>6</v>
      </c>
      <c r="B29" s="109" t="s">
        <v>876</v>
      </c>
      <c r="C29" s="110" t="s">
        <v>877</v>
      </c>
      <c r="D29" s="111" t="s">
        <v>863</v>
      </c>
      <c r="E29" s="112">
        <v>32.05</v>
      </c>
      <c r="F29" s="113">
        <v>0</v>
      </c>
      <c r="G29" s="114">
        <f>E29*F29</f>
        <v>0</v>
      </c>
      <c r="I29" s="117"/>
      <c r="J29" s="116"/>
      <c r="K29" s="117"/>
    </row>
    <row r="30" spans="1:11" ht="12.75">
      <c r="A30" s="108">
        <v>7</v>
      </c>
      <c r="B30" s="109" t="s">
        <v>878</v>
      </c>
      <c r="C30" s="110" t="s">
        <v>879</v>
      </c>
      <c r="D30" s="111" t="s">
        <v>863</v>
      </c>
      <c r="E30" s="112">
        <v>320.2</v>
      </c>
      <c r="F30" s="113">
        <v>0</v>
      </c>
      <c r="G30" s="114">
        <f>E30*F30</f>
        <v>0</v>
      </c>
      <c r="I30" s="117"/>
      <c r="J30" s="116"/>
      <c r="K30" s="117"/>
    </row>
    <row r="31" spans="3:11" ht="12.75">
      <c r="C31" s="120" t="s">
        <v>880</v>
      </c>
      <c r="E31" s="112">
        <v>320.2</v>
      </c>
      <c r="G31" s="114"/>
      <c r="I31" s="117"/>
      <c r="K31" s="117"/>
    </row>
    <row r="32" spans="1:11" ht="12.75">
      <c r="A32" s="108">
        <v>8</v>
      </c>
      <c r="B32" s="109" t="s">
        <v>881</v>
      </c>
      <c r="C32" s="110" t="s">
        <v>882</v>
      </c>
      <c r="D32" s="111" t="s">
        <v>863</v>
      </c>
      <c r="E32" s="112">
        <v>32.02</v>
      </c>
      <c r="F32" s="113">
        <v>0</v>
      </c>
      <c r="G32" s="114">
        <f>E32*F32</f>
        <v>0</v>
      </c>
      <c r="I32" s="117"/>
      <c r="J32" s="116"/>
      <c r="K32" s="117"/>
    </row>
    <row r="33" spans="1:11" ht="12.75">
      <c r="A33" s="108">
        <v>9</v>
      </c>
      <c r="B33" s="109" t="s">
        <v>883</v>
      </c>
      <c r="C33" s="110" t="s">
        <v>884</v>
      </c>
      <c r="D33" s="111" t="s">
        <v>863</v>
      </c>
      <c r="E33" s="112">
        <v>32.02</v>
      </c>
      <c r="F33" s="113">
        <v>0</v>
      </c>
      <c r="G33" s="114">
        <f>E33*F33</f>
        <v>0</v>
      </c>
      <c r="I33" s="117"/>
      <c r="J33" s="116"/>
      <c r="K33" s="117"/>
    </row>
    <row r="34" spans="1:11" ht="12.75">
      <c r="A34" s="108">
        <v>10</v>
      </c>
      <c r="B34" s="109" t="s">
        <v>885</v>
      </c>
      <c r="C34" s="110" t="s">
        <v>886</v>
      </c>
      <c r="D34" s="111" t="s">
        <v>863</v>
      </c>
      <c r="E34" s="112">
        <v>2.025</v>
      </c>
      <c r="F34" s="113">
        <v>0</v>
      </c>
      <c r="G34" s="114">
        <f>E34*F34</f>
        <v>0</v>
      </c>
      <c r="I34" s="117"/>
      <c r="J34" s="116"/>
      <c r="K34" s="117"/>
    </row>
    <row r="35" spans="3:11" ht="12.75">
      <c r="C35" s="120" t="s">
        <v>887</v>
      </c>
      <c r="E35" s="112">
        <v>2.025</v>
      </c>
      <c r="G35" s="114"/>
      <c r="I35" s="117"/>
      <c r="K35" s="117"/>
    </row>
    <row r="36" spans="1:11" ht="12.75">
      <c r="A36" s="108">
        <v>11</v>
      </c>
      <c r="B36" s="109" t="s">
        <v>888</v>
      </c>
      <c r="C36" s="110" t="s">
        <v>889</v>
      </c>
      <c r="D36" s="111" t="s">
        <v>863</v>
      </c>
      <c r="E36" s="112">
        <v>1.01</v>
      </c>
      <c r="F36" s="113">
        <v>0</v>
      </c>
      <c r="G36" s="114">
        <f>E36*F36</f>
        <v>0</v>
      </c>
      <c r="I36" s="117"/>
      <c r="J36" s="116"/>
      <c r="K36" s="117"/>
    </row>
    <row r="37" spans="3:11" ht="12.75">
      <c r="C37" s="120" t="s">
        <v>890</v>
      </c>
      <c r="E37" s="112">
        <v>1.01</v>
      </c>
      <c r="G37" s="114"/>
      <c r="I37" s="117"/>
      <c r="K37" s="117"/>
    </row>
    <row r="39" spans="2:3" ht="15">
      <c r="B39" s="107" t="s">
        <v>891</v>
      </c>
      <c r="C39" s="107" t="s">
        <v>892</v>
      </c>
    </row>
    <row r="41" spans="1:11" ht="12.75">
      <c r="A41" s="108">
        <v>1</v>
      </c>
      <c r="B41" s="109" t="s">
        <v>893</v>
      </c>
      <c r="C41" s="110" t="s">
        <v>894</v>
      </c>
      <c r="D41" s="111" t="s">
        <v>895</v>
      </c>
      <c r="E41" s="112">
        <v>1</v>
      </c>
      <c r="F41" s="113">
        <v>0</v>
      </c>
      <c r="G41" s="114">
        <f>E41*F41</f>
        <v>0</v>
      </c>
      <c r="I41" s="117"/>
      <c r="J41" s="116"/>
      <c r="K41" s="117"/>
    </row>
    <row r="42" spans="3:11" ht="12.75">
      <c r="C42" s="120" t="s">
        <v>896</v>
      </c>
      <c r="E42" s="112">
        <v>1</v>
      </c>
      <c r="G42" s="114"/>
      <c r="I42" s="117"/>
      <c r="K42" s="117"/>
    </row>
    <row r="43" spans="1:11" ht="12.75">
      <c r="A43" s="108">
        <v>2</v>
      </c>
      <c r="B43" s="109" t="s">
        <v>897</v>
      </c>
      <c r="C43" s="110" t="s">
        <v>898</v>
      </c>
      <c r="D43" s="111" t="s">
        <v>895</v>
      </c>
      <c r="E43" s="112">
        <v>1</v>
      </c>
      <c r="F43" s="113">
        <v>0</v>
      </c>
      <c r="G43" s="114">
        <f>E43*F43</f>
        <v>0</v>
      </c>
      <c r="I43" s="117"/>
      <c r="J43" s="116"/>
      <c r="K43" s="117"/>
    </row>
    <row r="44" spans="3:11" ht="12.75">
      <c r="C44" s="120" t="s">
        <v>896</v>
      </c>
      <c r="E44" s="112">
        <v>1</v>
      </c>
      <c r="G44" s="114"/>
      <c r="I44" s="117"/>
      <c r="K44" s="117"/>
    </row>
    <row r="46" spans="2:3" ht="15">
      <c r="B46" s="107" t="s">
        <v>899</v>
      </c>
      <c r="C46" s="107" t="s">
        <v>900</v>
      </c>
    </row>
    <row r="48" spans="1:11" ht="12.75">
      <c r="A48" s="108">
        <v>1</v>
      </c>
      <c r="B48" s="109" t="s">
        <v>901</v>
      </c>
      <c r="C48" s="110" t="s">
        <v>902</v>
      </c>
      <c r="D48" s="111" t="s">
        <v>895</v>
      </c>
      <c r="E48" s="112">
        <v>1</v>
      </c>
      <c r="F48" s="113">
        <v>0</v>
      </c>
      <c r="G48" s="114">
        <f>E48*F48</f>
        <v>0</v>
      </c>
      <c r="I48" s="117"/>
      <c r="J48" s="116"/>
      <c r="K48" s="117"/>
    </row>
    <row r="49" spans="3:11" ht="12.75">
      <c r="C49" s="120" t="s">
        <v>896</v>
      </c>
      <c r="E49" s="112">
        <v>1</v>
      </c>
      <c r="G49" s="114"/>
      <c r="I49" s="117"/>
      <c r="K49" s="117"/>
    </row>
    <row r="51" spans="2:3" ht="15">
      <c r="B51" s="107" t="s">
        <v>903</v>
      </c>
      <c r="C51" s="107" t="s">
        <v>904</v>
      </c>
    </row>
    <row r="53" spans="1:11" ht="12.75">
      <c r="A53" s="108">
        <v>1</v>
      </c>
      <c r="B53" s="109" t="s">
        <v>905</v>
      </c>
      <c r="C53" s="110" t="s">
        <v>906</v>
      </c>
      <c r="D53" s="111" t="s">
        <v>863</v>
      </c>
      <c r="E53" s="112">
        <v>16.005</v>
      </c>
      <c r="F53" s="113">
        <v>0</v>
      </c>
      <c r="G53" s="114">
        <f>E53*F53</f>
        <v>0</v>
      </c>
      <c r="I53" s="117"/>
      <c r="J53" s="116"/>
      <c r="K53" s="117"/>
    </row>
    <row r="54" spans="3:11" ht="12.75">
      <c r="C54" s="120" t="s">
        <v>907</v>
      </c>
      <c r="E54" s="112">
        <v>13.305</v>
      </c>
      <c r="G54" s="114"/>
      <c r="I54" s="117"/>
      <c r="K54" s="117"/>
    </row>
    <row r="55" spans="3:11" ht="12.75">
      <c r="C55" s="120" t="s">
        <v>908</v>
      </c>
      <c r="E55" s="112">
        <v>2.7</v>
      </c>
      <c r="G55" s="114"/>
      <c r="I55" s="117"/>
      <c r="K55" s="117"/>
    </row>
    <row r="56" spans="1:11" ht="12.75">
      <c r="A56" s="127" t="s">
        <v>909</v>
      </c>
      <c r="B56" s="128" t="s">
        <v>910</v>
      </c>
      <c r="C56" s="110" t="s">
        <v>911</v>
      </c>
      <c r="D56" s="111" t="s">
        <v>854</v>
      </c>
      <c r="E56" s="112">
        <v>27</v>
      </c>
      <c r="F56" s="113">
        <v>1</v>
      </c>
      <c r="G56" s="114">
        <f>E56*F56</f>
        <v>27</v>
      </c>
      <c r="H56" s="116"/>
      <c r="I56" s="117"/>
      <c r="K56" s="117"/>
    </row>
    <row r="58" spans="2:3" ht="15">
      <c r="B58" s="107" t="s">
        <v>912</v>
      </c>
      <c r="C58" s="107" t="s">
        <v>913</v>
      </c>
    </row>
    <row r="60" spans="1:11" ht="12.75">
      <c r="A60" s="108">
        <v>1</v>
      </c>
      <c r="B60" s="109" t="s">
        <v>914</v>
      </c>
      <c r="C60" s="110" t="s">
        <v>915</v>
      </c>
      <c r="D60" s="111" t="s">
        <v>850</v>
      </c>
      <c r="E60" s="112">
        <v>232</v>
      </c>
      <c r="F60" s="113">
        <v>0</v>
      </c>
      <c r="G60" s="114">
        <f>E60*F60</f>
        <v>0</v>
      </c>
      <c r="I60" s="117"/>
      <c r="J60" s="116"/>
      <c r="K60" s="117"/>
    </row>
    <row r="61" spans="3:11" ht="12.75">
      <c r="C61" s="120" t="s">
        <v>916</v>
      </c>
      <c r="E61" s="112">
        <v>216.5</v>
      </c>
      <c r="G61" s="114"/>
      <c r="I61" s="117"/>
      <c r="K61" s="117"/>
    </row>
    <row r="62" spans="3:11" ht="12.75">
      <c r="C62" s="120" t="s">
        <v>1397</v>
      </c>
      <c r="E62" s="112">
        <v>15.5</v>
      </c>
      <c r="G62" s="114"/>
      <c r="I62" s="117"/>
      <c r="K62" s="117"/>
    </row>
    <row r="63" spans="1:11" ht="12.75">
      <c r="A63" s="108">
        <v>2</v>
      </c>
      <c r="B63" s="109" t="s">
        <v>917</v>
      </c>
      <c r="C63" s="110" t="s">
        <v>918</v>
      </c>
      <c r="D63" s="111" t="s">
        <v>850</v>
      </c>
      <c r="E63" s="112">
        <v>250</v>
      </c>
      <c r="F63" s="113">
        <v>0</v>
      </c>
      <c r="G63" s="114">
        <f>E63*F63</f>
        <v>0</v>
      </c>
      <c r="I63" s="117"/>
      <c r="J63" s="116"/>
      <c r="K63" s="117"/>
    </row>
    <row r="64" spans="1:11" ht="12.75">
      <c r="A64" s="127" t="s">
        <v>919</v>
      </c>
      <c r="B64" s="128" t="s">
        <v>910</v>
      </c>
      <c r="C64" s="110" t="s">
        <v>920</v>
      </c>
      <c r="D64" s="111" t="s">
        <v>921</v>
      </c>
      <c r="E64" s="112">
        <v>10</v>
      </c>
      <c r="F64" s="113">
        <v>0.001</v>
      </c>
      <c r="G64" s="114">
        <f>E64*F64</f>
        <v>0.01</v>
      </c>
      <c r="H64" s="116"/>
      <c r="I64" s="117"/>
      <c r="K64" s="117"/>
    </row>
    <row r="65" spans="1:11" ht="12.75">
      <c r="A65" s="108">
        <v>3</v>
      </c>
      <c r="B65" s="109" t="s">
        <v>922</v>
      </c>
      <c r="C65" s="110" t="s">
        <v>923</v>
      </c>
      <c r="D65" s="111" t="s">
        <v>850</v>
      </c>
      <c r="E65" s="112">
        <v>250</v>
      </c>
      <c r="F65" s="113">
        <v>0</v>
      </c>
      <c r="G65" s="114">
        <f>E65*F65</f>
        <v>0</v>
      </c>
      <c r="I65" s="117"/>
      <c r="J65" s="116"/>
      <c r="K65" s="117"/>
    </row>
    <row r="66" spans="3:11" ht="12.75">
      <c r="C66" s="120" t="s">
        <v>924</v>
      </c>
      <c r="E66" s="112">
        <v>250</v>
      </c>
      <c r="G66" s="114"/>
      <c r="I66" s="117"/>
      <c r="K66" s="117"/>
    </row>
    <row r="68" spans="2:3" ht="15">
      <c r="B68" s="107" t="s">
        <v>925</v>
      </c>
      <c r="C68" s="107" t="s">
        <v>926</v>
      </c>
    </row>
    <row r="70" spans="1:11" ht="12.75">
      <c r="A70" s="108">
        <v>1</v>
      </c>
      <c r="B70" s="109" t="s">
        <v>927</v>
      </c>
      <c r="C70" s="110" t="s">
        <v>928</v>
      </c>
      <c r="D70" s="111" t="s">
        <v>863</v>
      </c>
      <c r="E70" s="112">
        <v>30</v>
      </c>
      <c r="F70" s="113">
        <v>1.9205</v>
      </c>
      <c r="G70" s="114">
        <f>E70*F70</f>
        <v>57.615</v>
      </c>
      <c r="I70" s="117"/>
      <c r="J70" s="116"/>
      <c r="K70" s="117"/>
    </row>
    <row r="71" spans="3:11" ht="12.75">
      <c r="C71" s="120" t="s">
        <v>929</v>
      </c>
      <c r="E71" s="112">
        <v>30</v>
      </c>
      <c r="G71" s="114"/>
      <c r="I71" s="117"/>
      <c r="K71" s="117"/>
    </row>
    <row r="72" spans="1:11" ht="12.75">
      <c r="A72" s="108">
        <v>2</v>
      </c>
      <c r="B72" s="109" t="s">
        <v>930</v>
      </c>
      <c r="C72" s="110" t="s">
        <v>931</v>
      </c>
      <c r="D72" s="111" t="s">
        <v>932</v>
      </c>
      <c r="E72" s="112">
        <v>110</v>
      </c>
      <c r="F72" s="113">
        <v>0.00049</v>
      </c>
      <c r="G72" s="114">
        <f>E72*F72</f>
        <v>0.053899999999999997</v>
      </c>
      <c r="I72" s="117"/>
      <c r="J72" s="116"/>
      <c r="K72" s="117"/>
    </row>
    <row r="73" spans="1:11" ht="12.75">
      <c r="A73" s="108">
        <v>3</v>
      </c>
      <c r="B73" s="109" t="s">
        <v>933</v>
      </c>
      <c r="C73" s="110" t="s">
        <v>934</v>
      </c>
      <c r="D73" s="111" t="s">
        <v>932</v>
      </c>
      <c r="E73" s="112">
        <v>110</v>
      </c>
      <c r="F73" s="113">
        <v>0.001</v>
      </c>
      <c r="G73" s="114">
        <f>E73*F73</f>
        <v>0.11</v>
      </c>
      <c r="I73" s="117"/>
      <c r="J73" s="116"/>
      <c r="K73" s="117"/>
    </row>
    <row r="75" spans="2:3" ht="15">
      <c r="B75" s="107" t="s">
        <v>935</v>
      </c>
      <c r="C75" s="107" t="s">
        <v>936</v>
      </c>
    </row>
    <row r="77" spans="1:11" ht="12.75">
      <c r="A77" s="108">
        <v>1</v>
      </c>
      <c r="B77" s="109" t="s">
        <v>937</v>
      </c>
      <c r="C77" s="110" t="s">
        <v>938</v>
      </c>
      <c r="D77" s="111" t="s">
        <v>932</v>
      </c>
      <c r="E77" s="112">
        <v>120</v>
      </c>
      <c r="F77" s="113">
        <v>0.00013</v>
      </c>
      <c r="G77" s="114">
        <f>E77*F77</f>
        <v>0.0156</v>
      </c>
      <c r="I77" s="117"/>
      <c r="J77" s="116"/>
      <c r="K77" s="117"/>
    </row>
    <row r="78" spans="3:11" ht="12.75">
      <c r="C78" s="120" t="s">
        <v>939</v>
      </c>
      <c r="E78" s="112">
        <v>0</v>
      </c>
      <c r="G78" s="114"/>
      <c r="I78" s="117"/>
      <c r="K78" s="117"/>
    </row>
    <row r="79" spans="3:11" ht="12.75">
      <c r="C79" s="120" t="s">
        <v>940</v>
      </c>
      <c r="E79" s="112">
        <v>0</v>
      </c>
      <c r="G79" s="114"/>
      <c r="I79" s="117"/>
      <c r="K79" s="117"/>
    </row>
    <row r="80" spans="3:11" ht="12.75">
      <c r="C80" s="120" t="s">
        <v>941</v>
      </c>
      <c r="E80" s="112">
        <v>120</v>
      </c>
      <c r="G80" s="114"/>
      <c r="I80" s="117"/>
      <c r="K80" s="117"/>
    </row>
    <row r="82" spans="2:3" ht="15">
      <c r="B82" s="107" t="s">
        <v>942</v>
      </c>
      <c r="C82" s="107" t="s">
        <v>943</v>
      </c>
    </row>
    <row r="84" spans="1:11" ht="12.75">
      <c r="A84" s="108">
        <v>1</v>
      </c>
      <c r="B84" s="109" t="s">
        <v>944</v>
      </c>
      <c r="C84" s="110" t="s">
        <v>945</v>
      </c>
      <c r="D84" s="111" t="s">
        <v>863</v>
      </c>
      <c r="E84" s="112">
        <v>2.3625</v>
      </c>
      <c r="F84" s="113">
        <v>2.45329</v>
      </c>
      <c r="G84" s="114">
        <f>E84*F84</f>
        <v>5.795897624999999</v>
      </c>
      <c r="I84" s="117"/>
      <c r="J84" s="116"/>
      <c r="K84" s="117"/>
    </row>
    <row r="85" spans="3:11" ht="12.75">
      <c r="C85" s="120" t="s">
        <v>946</v>
      </c>
      <c r="E85" s="112">
        <v>2.3625</v>
      </c>
      <c r="G85" s="114"/>
      <c r="I85" s="117"/>
      <c r="K85" s="117"/>
    </row>
    <row r="86" spans="1:11" ht="12.75">
      <c r="A86" s="108">
        <v>2</v>
      </c>
      <c r="B86" s="109" t="s">
        <v>947</v>
      </c>
      <c r="C86" s="110" t="s">
        <v>948</v>
      </c>
      <c r="D86" s="111" t="s">
        <v>850</v>
      </c>
      <c r="E86" s="112">
        <v>3</v>
      </c>
      <c r="F86" s="113">
        <v>0.00103</v>
      </c>
      <c r="G86" s="114">
        <f>E86*F86</f>
        <v>0.0030900000000000003</v>
      </c>
      <c r="I86" s="117"/>
      <c r="J86" s="116"/>
      <c r="K86" s="117"/>
    </row>
    <row r="87" spans="3:11" ht="12.75">
      <c r="C87" s="120" t="s">
        <v>949</v>
      </c>
      <c r="E87" s="112">
        <v>3</v>
      </c>
      <c r="G87" s="114"/>
      <c r="I87" s="117"/>
      <c r="K87" s="117"/>
    </row>
    <row r="88" spans="1:11" ht="12.75">
      <c r="A88" s="108">
        <v>3</v>
      </c>
      <c r="B88" s="109" t="s">
        <v>950</v>
      </c>
      <c r="C88" s="110" t="s">
        <v>951</v>
      </c>
      <c r="D88" s="111" t="s">
        <v>850</v>
      </c>
      <c r="E88" s="112">
        <v>3</v>
      </c>
      <c r="F88" s="113">
        <v>0</v>
      </c>
      <c r="G88" s="114">
        <f>E88*F88</f>
        <v>0</v>
      </c>
      <c r="I88" s="117"/>
      <c r="J88" s="116"/>
      <c r="K88" s="117"/>
    </row>
    <row r="90" spans="2:3" ht="15">
      <c r="B90" s="107" t="s">
        <v>952</v>
      </c>
      <c r="C90" s="107" t="s">
        <v>953</v>
      </c>
    </row>
    <row r="92" spans="1:11" ht="12.75">
      <c r="A92" s="108">
        <v>1</v>
      </c>
      <c r="B92" s="109" t="s">
        <v>954</v>
      </c>
      <c r="C92" s="110" t="s">
        <v>955</v>
      </c>
      <c r="D92" s="111" t="s">
        <v>956</v>
      </c>
      <c r="E92" s="112">
        <v>12</v>
      </c>
      <c r="F92" s="113">
        <v>6E-05</v>
      </c>
      <c r="G92" s="114">
        <f>E92*F92</f>
        <v>0.00072</v>
      </c>
      <c r="I92" s="117"/>
      <c r="J92" s="116"/>
      <c r="K92" s="117"/>
    </row>
    <row r="93" spans="3:11" ht="12.75">
      <c r="C93" s="120" t="s">
        <v>957</v>
      </c>
      <c r="E93" s="112">
        <v>0</v>
      </c>
      <c r="G93" s="114"/>
      <c r="I93" s="117"/>
      <c r="K93" s="117"/>
    </row>
    <row r="94" spans="3:11" ht="12.75">
      <c r="C94" s="120" t="s">
        <v>958</v>
      </c>
      <c r="E94" s="112">
        <v>12</v>
      </c>
      <c r="G94" s="114"/>
      <c r="I94" s="117"/>
      <c r="K94" s="117"/>
    </row>
    <row r="96" spans="2:3" ht="15">
      <c r="B96" s="107" t="s">
        <v>959</v>
      </c>
      <c r="C96" s="107" t="s">
        <v>960</v>
      </c>
    </row>
    <row r="98" spans="1:11" ht="12.75">
      <c r="A98" s="108">
        <v>1</v>
      </c>
      <c r="B98" s="109" t="s">
        <v>961</v>
      </c>
      <c r="C98" s="110" t="s">
        <v>962</v>
      </c>
      <c r="D98" s="111" t="s">
        <v>854</v>
      </c>
      <c r="E98" s="112">
        <v>0.58893</v>
      </c>
      <c r="F98" s="113">
        <v>1.09</v>
      </c>
      <c r="G98" s="114">
        <f>E98*F98</f>
        <v>0.6419337</v>
      </c>
      <c r="I98" s="117"/>
      <c r="J98" s="116"/>
      <c r="K98" s="117"/>
    </row>
    <row r="99" spans="3:11" ht="12.75">
      <c r="C99" s="120" t="s">
        <v>963</v>
      </c>
      <c r="E99" s="112">
        <v>0</v>
      </c>
      <c r="G99" s="114"/>
      <c r="I99" s="117"/>
      <c r="K99" s="117"/>
    </row>
    <row r="100" spans="3:11" ht="12.75">
      <c r="C100" s="120" t="s">
        <v>964</v>
      </c>
      <c r="E100" s="112">
        <v>0.01776</v>
      </c>
      <c r="G100" s="114"/>
      <c r="I100" s="117"/>
      <c r="K100" s="117"/>
    </row>
    <row r="101" spans="3:11" ht="12.75">
      <c r="C101" s="120" t="s">
        <v>965</v>
      </c>
      <c r="E101" s="112">
        <v>0.0666</v>
      </c>
      <c r="G101" s="114"/>
      <c r="I101" s="117"/>
      <c r="K101" s="117"/>
    </row>
    <row r="102" spans="3:11" ht="12.75">
      <c r="C102" s="120" t="s">
        <v>966</v>
      </c>
      <c r="E102" s="112">
        <v>0</v>
      </c>
      <c r="G102" s="114"/>
      <c r="I102" s="117"/>
      <c r="K102" s="117"/>
    </row>
    <row r="103" spans="3:11" ht="12.75">
      <c r="C103" s="120" t="s">
        <v>967</v>
      </c>
      <c r="E103" s="112">
        <v>0.281058</v>
      </c>
      <c r="G103" s="114"/>
      <c r="I103" s="117"/>
      <c r="K103" s="117"/>
    </row>
    <row r="104" spans="3:11" ht="12.75">
      <c r="C104" s="120" t="s">
        <v>968</v>
      </c>
      <c r="E104" s="112">
        <v>0.028356</v>
      </c>
      <c r="G104" s="114"/>
      <c r="I104" s="117"/>
      <c r="K104" s="117"/>
    </row>
    <row r="105" spans="3:11" ht="12.75">
      <c r="C105" s="120" t="s">
        <v>969</v>
      </c>
      <c r="E105" s="112">
        <v>0.195156</v>
      </c>
      <c r="G105" s="114"/>
      <c r="I105" s="117"/>
      <c r="K105" s="117"/>
    </row>
    <row r="106" spans="1:11" ht="12.75">
      <c r="A106" s="108">
        <v>2</v>
      </c>
      <c r="B106" s="109" t="s">
        <v>970</v>
      </c>
      <c r="C106" s="110" t="s">
        <v>971</v>
      </c>
      <c r="D106" s="111" t="s">
        <v>863</v>
      </c>
      <c r="E106" s="112">
        <v>1.15</v>
      </c>
      <c r="F106" s="113">
        <v>1.84872</v>
      </c>
      <c r="G106" s="114">
        <f>E106*F106</f>
        <v>2.126028</v>
      </c>
      <c r="I106" s="117"/>
      <c r="J106" s="116"/>
      <c r="K106" s="117"/>
    </row>
    <row r="107" spans="1:11" ht="12.75">
      <c r="A107" s="108">
        <v>3</v>
      </c>
      <c r="B107" s="109" t="s">
        <v>972</v>
      </c>
      <c r="C107" s="110" t="s">
        <v>973</v>
      </c>
      <c r="D107" s="111" t="s">
        <v>863</v>
      </c>
      <c r="E107" s="112">
        <v>3.54</v>
      </c>
      <c r="F107" s="113">
        <v>2.25634</v>
      </c>
      <c r="G107" s="114">
        <f>E107*F107</f>
        <v>7.9874436</v>
      </c>
      <c r="I107" s="117"/>
      <c r="J107" s="116"/>
      <c r="K107" s="117"/>
    </row>
    <row r="108" spans="3:11" ht="12.75">
      <c r="C108" s="120" t="s">
        <v>974</v>
      </c>
      <c r="E108" s="112">
        <v>3.54</v>
      </c>
      <c r="G108" s="114"/>
      <c r="I108" s="117"/>
      <c r="K108" s="117"/>
    </row>
    <row r="109" spans="1:11" ht="12.75">
      <c r="A109" s="108">
        <v>4</v>
      </c>
      <c r="B109" s="109" t="s">
        <v>975</v>
      </c>
      <c r="C109" s="110" t="s">
        <v>976</v>
      </c>
      <c r="D109" s="111" t="s">
        <v>850</v>
      </c>
      <c r="E109" s="112">
        <v>17.7</v>
      </c>
      <c r="F109" s="113">
        <v>0.00187</v>
      </c>
      <c r="G109" s="114">
        <f>E109*F109</f>
        <v>0.033098999999999996</v>
      </c>
      <c r="I109" s="117"/>
      <c r="J109" s="116"/>
      <c r="K109" s="117"/>
    </row>
    <row r="110" spans="3:11" ht="12.75">
      <c r="C110" s="120" t="s">
        <v>977</v>
      </c>
      <c r="E110" s="112">
        <v>17.7</v>
      </c>
      <c r="G110" s="114"/>
      <c r="I110" s="117"/>
      <c r="K110" s="117"/>
    </row>
    <row r="111" spans="1:11" ht="12.75">
      <c r="A111" s="108">
        <v>5</v>
      </c>
      <c r="B111" s="109" t="s">
        <v>978</v>
      </c>
      <c r="C111" s="110" t="s">
        <v>979</v>
      </c>
      <c r="D111" s="111" t="s">
        <v>850</v>
      </c>
      <c r="E111" s="112">
        <v>17.7</v>
      </c>
      <c r="F111" s="113">
        <v>0</v>
      </c>
      <c r="G111" s="114">
        <f>E111*F111</f>
        <v>0</v>
      </c>
      <c r="I111" s="117"/>
      <c r="J111" s="116"/>
      <c r="K111" s="117"/>
    </row>
    <row r="112" spans="1:11" ht="12.75">
      <c r="A112" s="108">
        <v>6</v>
      </c>
      <c r="B112" s="109" t="s">
        <v>980</v>
      </c>
      <c r="C112" s="110" t="s">
        <v>981</v>
      </c>
      <c r="D112" s="111" t="s">
        <v>982</v>
      </c>
      <c r="E112" s="112">
        <v>1.01</v>
      </c>
      <c r="F112" s="113">
        <v>0.02488</v>
      </c>
      <c r="G112" s="114">
        <f>E112*F112</f>
        <v>0.0251288</v>
      </c>
      <c r="I112" s="117"/>
      <c r="J112" s="116"/>
      <c r="K112" s="117"/>
    </row>
    <row r="113" spans="3:11" ht="12.75">
      <c r="C113" s="120" t="s">
        <v>983</v>
      </c>
      <c r="E113" s="112">
        <v>1.01</v>
      </c>
      <c r="G113" s="114"/>
      <c r="I113" s="117"/>
      <c r="K113" s="117"/>
    </row>
    <row r="114" spans="1:11" ht="12.75">
      <c r="A114" s="108">
        <v>7</v>
      </c>
      <c r="B114" s="109" t="s">
        <v>984</v>
      </c>
      <c r="C114" s="110" t="s">
        <v>985</v>
      </c>
      <c r="D114" s="111" t="s">
        <v>982</v>
      </c>
      <c r="E114" s="112">
        <v>4.04</v>
      </c>
      <c r="F114" s="113">
        <v>0.04407</v>
      </c>
      <c r="G114" s="114">
        <f>E114*F114</f>
        <v>0.1780428</v>
      </c>
      <c r="I114" s="117"/>
      <c r="J114" s="116"/>
      <c r="K114" s="117"/>
    </row>
    <row r="115" spans="3:11" ht="12.75">
      <c r="C115" s="120" t="s">
        <v>986</v>
      </c>
      <c r="E115" s="112">
        <v>4.04</v>
      </c>
      <c r="G115" s="114"/>
      <c r="I115" s="117"/>
      <c r="K115" s="117"/>
    </row>
    <row r="116" spans="1:11" ht="12.75">
      <c r="A116" s="108">
        <v>8</v>
      </c>
      <c r="B116" s="109" t="s">
        <v>987</v>
      </c>
      <c r="C116" s="110" t="s">
        <v>988</v>
      </c>
      <c r="D116" s="111" t="s">
        <v>982</v>
      </c>
      <c r="E116" s="112">
        <v>15</v>
      </c>
      <c r="F116" s="113">
        <v>0.39564</v>
      </c>
      <c r="G116" s="114">
        <f>E116*F116</f>
        <v>5.9346</v>
      </c>
      <c r="I116" s="117"/>
      <c r="J116" s="116"/>
      <c r="K116" s="117"/>
    </row>
    <row r="117" spans="3:11" ht="12.75">
      <c r="C117" s="120" t="s">
        <v>989</v>
      </c>
      <c r="E117" s="112">
        <v>15</v>
      </c>
      <c r="G117" s="114"/>
      <c r="I117" s="117"/>
      <c r="K117" s="117"/>
    </row>
    <row r="118" spans="1:11" ht="12.75">
      <c r="A118" s="108">
        <v>9</v>
      </c>
      <c r="B118" s="109" t="s">
        <v>990</v>
      </c>
      <c r="C118" s="110" t="s">
        <v>991</v>
      </c>
      <c r="D118" s="111" t="s">
        <v>863</v>
      </c>
      <c r="E118" s="112">
        <v>0.66</v>
      </c>
      <c r="F118" s="113">
        <v>1.78636</v>
      </c>
      <c r="G118" s="114">
        <f>E118*F118</f>
        <v>1.1789976</v>
      </c>
      <c r="I118" s="117"/>
      <c r="J118" s="116"/>
      <c r="K118" s="117"/>
    </row>
    <row r="119" spans="3:11" ht="12.75">
      <c r="C119" s="120" t="s">
        <v>992</v>
      </c>
      <c r="E119" s="112">
        <v>0.66</v>
      </c>
      <c r="G119" s="114"/>
      <c r="I119" s="117"/>
      <c r="K119" s="117"/>
    </row>
    <row r="120" spans="1:11" ht="12.75">
      <c r="A120" s="108">
        <v>10</v>
      </c>
      <c r="B120" s="109" t="s">
        <v>993</v>
      </c>
      <c r="C120" s="110" t="s">
        <v>994</v>
      </c>
      <c r="D120" s="111" t="s">
        <v>863</v>
      </c>
      <c r="E120" s="112">
        <v>3.15</v>
      </c>
      <c r="F120" s="113">
        <v>1.7545</v>
      </c>
      <c r="G120" s="114">
        <f>E120*F120</f>
        <v>5.526675</v>
      </c>
      <c r="I120" s="117"/>
      <c r="J120" s="116"/>
      <c r="K120" s="117"/>
    </row>
    <row r="121" spans="1:11" ht="12.75">
      <c r="A121" s="108">
        <v>11</v>
      </c>
      <c r="B121" s="109" t="s">
        <v>995</v>
      </c>
      <c r="C121" s="110" t="s">
        <v>996</v>
      </c>
      <c r="D121" s="111" t="s">
        <v>854</v>
      </c>
      <c r="E121" s="112">
        <v>0.09936</v>
      </c>
      <c r="F121" s="113">
        <v>1.09</v>
      </c>
      <c r="G121" s="114">
        <f>E121*F121</f>
        <v>0.10830240000000001</v>
      </c>
      <c r="I121" s="117"/>
      <c r="J121" s="116"/>
      <c r="K121" s="117"/>
    </row>
    <row r="122" spans="3:11" ht="12.75">
      <c r="C122" s="120" t="s">
        <v>997</v>
      </c>
      <c r="E122" s="112">
        <v>0.09936</v>
      </c>
      <c r="G122" s="114"/>
      <c r="I122" s="117"/>
      <c r="K122" s="117"/>
    </row>
    <row r="124" spans="2:3" ht="15">
      <c r="B124" s="107" t="s">
        <v>998</v>
      </c>
      <c r="C124" s="107" t="s">
        <v>999</v>
      </c>
    </row>
    <row r="126" spans="1:11" ht="12.75">
      <c r="A126" s="108">
        <v>1</v>
      </c>
      <c r="B126" s="109" t="s">
        <v>1000</v>
      </c>
      <c r="C126" s="110" t="s">
        <v>1001</v>
      </c>
      <c r="D126" s="111" t="s">
        <v>850</v>
      </c>
      <c r="E126" s="112">
        <v>12.2035</v>
      </c>
      <c r="F126" s="113">
        <v>0.25365</v>
      </c>
      <c r="G126" s="114">
        <f>E126*F126</f>
        <v>3.095417775</v>
      </c>
      <c r="I126" s="117"/>
      <c r="J126" s="116"/>
      <c r="K126" s="117"/>
    </row>
    <row r="127" spans="3:11" ht="12.75">
      <c r="C127" s="120" t="s">
        <v>1002</v>
      </c>
      <c r="E127" s="112">
        <v>1.9475</v>
      </c>
      <c r="G127" s="114"/>
      <c r="I127" s="117"/>
      <c r="K127" s="117"/>
    </row>
    <row r="128" spans="3:11" ht="12.75">
      <c r="C128" s="120" t="s">
        <v>1003</v>
      </c>
      <c r="E128" s="112">
        <v>1.406</v>
      </c>
      <c r="G128" s="114"/>
      <c r="I128" s="117"/>
      <c r="K128" s="117"/>
    </row>
    <row r="129" spans="3:11" ht="12.75">
      <c r="C129" s="120" t="s">
        <v>1004</v>
      </c>
      <c r="E129" s="112">
        <v>8.85</v>
      </c>
      <c r="G129" s="114"/>
      <c r="I129" s="117"/>
      <c r="K129" s="117"/>
    </row>
    <row r="130" spans="1:11" ht="12.75">
      <c r="A130" s="108">
        <v>2</v>
      </c>
      <c r="B130" s="109" t="s">
        <v>1005</v>
      </c>
      <c r="C130" s="110" t="s">
        <v>1006</v>
      </c>
      <c r="D130" s="111" t="s">
        <v>850</v>
      </c>
      <c r="E130" s="112">
        <v>21.5875</v>
      </c>
      <c r="F130" s="113">
        <v>0.23458</v>
      </c>
      <c r="G130" s="114">
        <f>E130*F130</f>
        <v>5.06399575</v>
      </c>
      <c r="I130" s="117"/>
      <c r="J130" s="116"/>
      <c r="K130" s="117"/>
    </row>
    <row r="131" spans="3:11" ht="12.75">
      <c r="C131" s="120" t="s">
        <v>1007</v>
      </c>
      <c r="E131" s="112">
        <v>9.0425</v>
      </c>
      <c r="G131" s="114"/>
      <c r="I131" s="117"/>
      <c r="K131" s="117"/>
    </row>
    <row r="132" spans="3:11" ht="12.75">
      <c r="C132" s="120" t="s">
        <v>1008</v>
      </c>
      <c r="E132" s="112">
        <v>12.545</v>
      </c>
      <c r="G132" s="114"/>
      <c r="I132" s="117"/>
      <c r="K132" s="117"/>
    </row>
    <row r="133" spans="1:11" ht="12.75">
      <c r="A133" s="108">
        <v>3</v>
      </c>
      <c r="B133" s="109" t="s">
        <v>1009</v>
      </c>
      <c r="C133" s="110" t="s">
        <v>1010</v>
      </c>
      <c r="D133" s="111" t="s">
        <v>850</v>
      </c>
      <c r="E133" s="112">
        <v>11.525</v>
      </c>
      <c r="F133" s="113">
        <v>0.1094</v>
      </c>
      <c r="G133" s="114">
        <f>E133*F133</f>
        <v>1.260835</v>
      </c>
      <c r="I133" s="117"/>
      <c r="J133" s="116"/>
      <c r="K133" s="117"/>
    </row>
    <row r="134" spans="3:11" ht="12.75">
      <c r="C134" s="120" t="s">
        <v>1011</v>
      </c>
      <c r="E134" s="112">
        <v>4.056</v>
      </c>
      <c r="G134" s="114"/>
      <c r="I134" s="117"/>
      <c r="K134" s="117"/>
    </row>
    <row r="135" spans="3:11" ht="12.75">
      <c r="C135" s="120" t="s">
        <v>1012</v>
      </c>
      <c r="E135" s="112">
        <v>7.469</v>
      </c>
      <c r="G135" s="114"/>
      <c r="I135" s="117"/>
      <c r="K135" s="117"/>
    </row>
    <row r="136" spans="1:11" ht="12.75">
      <c r="A136" s="108">
        <v>4</v>
      </c>
      <c r="B136" s="109" t="s">
        <v>1013</v>
      </c>
      <c r="C136" s="110" t="s">
        <v>1014</v>
      </c>
      <c r="D136" s="111" t="s">
        <v>850</v>
      </c>
      <c r="E136" s="112">
        <v>5.238</v>
      </c>
      <c r="F136" s="113">
        <v>0.19284</v>
      </c>
      <c r="G136" s="114">
        <f>E136*F136</f>
        <v>1.0100959200000001</v>
      </c>
      <c r="I136" s="117"/>
      <c r="J136" s="116"/>
      <c r="K136" s="117"/>
    </row>
    <row r="137" spans="3:11" ht="12.75">
      <c r="C137" s="120" t="s">
        <v>1015</v>
      </c>
      <c r="E137" s="112">
        <v>5.238</v>
      </c>
      <c r="G137" s="114"/>
      <c r="I137" s="117"/>
      <c r="K137" s="117"/>
    </row>
    <row r="138" spans="1:11" ht="12.75">
      <c r="A138" s="108">
        <v>5</v>
      </c>
      <c r="B138" s="109" t="s">
        <v>1016</v>
      </c>
      <c r="C138" s="110" t="s">
        <v>1017</v>
      </c>
      <c r="D138" s="111" t="s">
        <v>932</v>
      </c>
      <c r="E138" s="112">
        <v>13.9</v>
      </c>
      <c r="F138" s="113">
        <v>0.00012</v>
      </c>
      <c r="G138" s="114">
        <f>E138*F138</f>
        <v>0.001668</v>
      </c>
      <c r="I138" s="117"/>
      <c r="J138" s="116"/>
      <c r="K138" s="117"/>
    </row>
    <row r="139" spans="1:11" ht="12.75">
      <c r="A139" s="108">
        <v>6</v>
      </c>
      <c r="B139" s="109" t="s">
        <v>1018</v>
      </c>
      <c r="C139" s="110" t="s">
        <v>1019</v>
      </c>
      <c r="D139" s="111" t="s">
        <v>932</v>
      </c>
      <c r="E139" s="112">
        <v>1.94</v>
      </c>
      <c r="F139" s="113">
        <v>8E-05</v>
      </c>
      <c r="G139" s="114">
        <f>E139*F139</f>
        <v>0.0001552</v>
      </c>
      <c r="I139" s="117"/>
      <c r="J139" s="116"/>
      <c r="K139" s="117"/>
    </row>
    <row r="140" spans="1:11" ht="12.75">
      <c r="A140" s="108">
        <v>7</v>
      </c>
      <c r="B140" s="109" t="s">
        <v>1020</v>
      </c>
      <c r="C140" s="110" t="s">
        <v>1021</v>
      </c>
      <c r="D140" s="111" t="s">
        <v>932</v>
      </c>
      <c r="E140" s="112">
        <v>19.8</v>
      </c>
      <c r="F140" s="113">
        <v>0.00014</v>
      </c>
      <c r="G140" s="114">
        <f>E140*F140</f>
        <v>0.0027719999999999997</v>
      </c>
      <c r="I140" s="117"/>
      <c r="J140" s="116"/>
      <c r="K140" s="117"/>
    </row>
    <row r="142" spans="2:3" ht="15">
      <c r="B142" s="107" t="s">
        <v>1022</v>
      </c>
      <c r="C142" s="107" t="s">
        <v>1023</v>
      </c>
    </row>
    <row r="144" spans="1:11" ht="12.75">
      <c r="A144" s="108">
        <v>1</v>
      </c>
      <c r="B144" s="109" t="s">
        <v>1024</v>
      </c>
      <c r="C144" s="110" t="s">
        <v>1025</v>
      </c>
      <c r="D144" s="111" t="s">
        <v>982</v>
      </c>
      <c r="E144" s="112">
        <v>16</v>
      </c>
      <c r="F144" s="113">
        <v>0.02278</v>
      </c>
      <c r="G144" s="114">
        <f>E144*F144</f>
        <v>0.36448</v>
      </c>
      <c r="I144" s="117"/>
      <c r="J144" s="116"/>
      <c r="K144" s="117"/>
    </row>
    <row r="145" spans="3:11" ht="12.75">
      <c r="C145" s="120" t="s">
        <v>1026</v>
      </c>
      <c r="E145" s="112">
        <v>16</v>
      </c>
      <c r="G145" s="114"/>
      <c r="I145" s="117"/>
      <c r="K145" s="117"/>
    </row>
    <row r="146" spans="1:11" ht="12.75">
      <c r="A146" s="108">
        <v>2</v>
      </c>
      <c r="B146" s="109" t="s">
        <v>1027</v>
      </c>
      <c r="C146" s="110" t="s">
        <v>1028</v>
      </c>
      <c r="D146" s="111" t="s">
        <v>982</v>
      </c>
      <c r="E146" s="112">
        <v>18</v>
      </c>
      <c r="F146" s="113">
        <v>0.059</v>
      </c>
      <c r="G146" s="114">
        <f>E146*F146</f>
        <v>1.0619999999999998</v>
      </c>
      <c r="I146" s="117"/>
      <c r="J146" s="116"/>
      <c r="K146" s="117"/>
    </row>
    <row r="147" spans="3:11" ht="12.75">
      <c r="C147" s="120" t="s">
        <v>1029</v>
      </c>
      <c r="E147" s="112">
        <v>18</v>
      </c>
      <c r="G147" s="114"/>
      <c r="I147" s="117"/>
      <c r="K147" s="117"/>
    </row>
    <row r="149" spans="2:3" ht="15">
      <c r="B149" s="107" t="s">
        <v>1030</v>
      </c>
      <c r="C149" s="107" t="s">
        <v>1031</v>
      </c>
    </row>
    <row r="151" spans="1:11" ht="12.75">
      <c r="A151" s="108">
        <v>1</v>
      </c>
      <c r="B151" s="109" t="s">
        <v>1032</v>
      </c>
      <c r="C151" s="110" t="s">
        <v>1033</v>
      </c>
      <c r="D151" s="111" t="s">
        <v>863</v>
      </c>
      <c r="E151" s="112">
        <v>1.1928</v>
      </c>
      <c r="F151" s="113">
        <v>2.45337</v>
      </c>
      <c r="G151" s="114">
        <f>E151*F151</f>
        <v>2.9263797360000003</v>
      </c>
      <c r="I151" s="117"/>
      <c r="J151" s="116"/>
      <c r="K151" s="117"/>
    </row>
    <row r="152" spans="3:11" ht="12.75">
      <c r="C152" s="120" t="s">
        <v>1034</v>
      </c>
      <c r="E152" s="112">
        <v>0</v>
      </c>
      <c r="G152" s="114"/>
      <c r="I152" s="117"/>
      <c r="K152" s="117"/>
    </row>
    <row r="153" spans="3:11" ht="12.75">
      <c r="C153" s="120" t="s">
        <v>1035</v>
      </c>
      <c r="E153" s="112">
        <v>0.7452</v>
      </c>
      <c r="G153" s="114"/>
      <c r="I153" s="117"/>
      <c r="K153" s="117"/>
    </row>
    <row r="154" spans="3:11" ht="12.75">
      <c r="C154" s="120" t="s">
        <v>1036</v>
      </c>
      <c r="E154" s="112">
        <v>0.4125</v>
      </c>
      <c r="G154" s="114"/>
      <c r="I154" s="117"/>
      <c r="K154" s="117"/>
    </row>
    <row r="155" spans="3:11" ht="12.75">
      <c r="C155" s="120" t="s">
        <v>1037</v>
      </c>
      <c r="E155" s="112">
        <v>0.0351</v>
      </c>
      <c r="G155" s="114"/>
      <c r="I155" s="117"/>
      <c r="K155" s="117"/>
    </row>
    <row r="156" spans="1:11" ht="12.75">
      <c r="A156" s="108">
        <v>2</v>
      </c>
      <c r="B156" s="109" t="s">
        <v>1038</v>
      </c>
      <c r="C156" s="110" t="s">
        <v>1039</v>
      </c>
      <c r="D156" s="111" t="s">
        <v>850</v>
      </c>
      <c r="E156" s="112">
        <v>7.728</v>
      </c>
      <c r="F156" s="113">
        <v>0.00658</v>
      </c>
      <c r="G156" s="114">
        <f>E156*F156</f>
        <v>0.05085024</v>
      </c>
      <c r="I156" s="117"/>
      <c r="J156" s="116"/>
      <c r="K156" s="117"/>
    </row>
    <row r="157" spans="3:11" ht="12.75">
      <c r="C157" s="120" t="s">
        <v>1040</v>
      </c>
      <c r="E157" s="112">
        <v>6.48</v>
      </c>
      <c r="G157" s="114"/>
      <c r="I157" s="117"/>
      <c r="K157" s="117"/>
    </row>
    <row r="158" spans="3:11" ht="12.75">
      <c r="C158" s="120" t="s">
        <v>1041</v>
      </c>
      <c r="E158" s="112">
        <v>1.248</v>
      </c>
      <c r="G158" s="114"/>
      <c r="I158" s="117"/>
      <c r="K158" s="117"/>
    </row>
    <row r="159" spans="1:11" ht="12.75">
      <c r="A159" s="108">
        <v>3</v>
      </c>
      <c r="B159" s="109" t="s">
        <v>1042</v>
      </c>
      <c r="C159" s="110" t="s">
        <v>1043</v>
      </c>
      <c r="D159" s="111" t="s">
        <v>850</v>
      </c>
      <c r="E159" s="112">
        <v>7.73</v>
      </c>
      <c r="F159" s="113">
        <v>0</v>
      </c>
      <c r="G159" s="114">
        <f>E159*F159</f>
        <v>0</v>
      </c>
      <c r="I159" s="117"/>
      <c r="J159" s="116"/>
      <c r="K159" s="117"/>
    </row>
    <row r="160" spans="1:11" ht="12.75">
      <c r="A160" s="108">
        <v>4</v>
      </c>
      <c r="B160" s="109" t="s">
        <v>1044</v>
      </c>
      <c r="C160" s="110" t="s">
        <v>1045</v>
      </c>
      <c r="D160" s="111" t="s">
        <v>854</v>
      </c>
      <c r="E160" s="112">
        <v>0.1</v>
      </c>
      <c r="F160" s="113">
        <v>1.05878</v>
      </c>
      <c r="G160" s="114">
        <f>E160*F160</f>
        <v>0.10587800000000001</v>
      </c>
      <c r="I160" s="117"/>
      <c r="J160" s="116"/>
      <c r="K160" s="117"/>
    </row>
    <row r="161" spans="3:11" ht="12.75">
      <c r="C161" s="120" t="s">
        <v>1046</v>
      </c>
      <c r="E161" s="112">
        <v>0.1</v>
      </c>
      <c r="G161" s="114"/>
      <c r="I161" s="117"/>
      <c r="K161" s="117"/>
    </row>
    <row r="163" spans="2:3" ht="15">
      <c r="B163" s="107" t="s">
        <v>1047</v>
      </c>
      <c r="C163" s="107" t="s">
        <v>1048</v>
      </c>
    </row>
    <row r="165" spans="1:11" ht="12.75">
      <c r="A165" s="108">
        <v>1</v>
      </c>
      <c r="B165" s="109" t="s">
        <v>1049</v>
      </c>
      <c r="C165" s="110" t="s">
        <v>1050</v>
      </c>
      <c r="D165" s="111" t="s">
        <v>850</v>
      </c>
      <c r="E165" s="112">
        <v>15.5</v>
      </c>
      <c r="F165" s="113">
        <v>0</v>
      </c>
      <c r="G165" s="114">
        <f>E165*F165</f>
        <v>0</v>
      </c>
      <c r="I165" s="117"/>
      <c r="J165" s="116"/>
      <c r="K165" s="117"/>
    </row>
    <row r="166" spans="3:11" ht="12.75">
      <c r="C166" s="120" t="s">
        <v>1051</v>
      </c>
      <c r="E166" s="112">
        <v>15.5</v>
      </c>
      <c r="G166" s="114"/>
      <c r="I166" s="117"/>
      <c r="K166" s="117"/>
    </row>
    <row r="168" spans="2:3" ht="15">
      <c r="B168" s="107" t="s">
        <v>1052</v>
      </c>
      <c r="C168" s="107" t="s">
        <v>1053</v>
      </c>
    </row>
    <row r="170" spans="1:11" ht="12.75">
      <c r="A170" s="108">
        <v>1</v>
      </c>
      <c r="B170" s="109" t="s">
        <v>1054</v>
      </c>
      <c r="C170" s="110" t="s">
        <v>1055</v>
      </c>
      <c r="D170" s="111" t="s">
        <v>850</v>
      </c>
      <c r="E170" s="112">
        <v>21.45</v>
      </c>
      <c r="F170" s="113">
        <v>0</v>
      </c>
      <c r="G170" s="114">
        <f>E170*F170</f>
        <v>0</v>
      </c>
      <c r="I170" s="117"/>
      <c r="J170" s="116"/>
      <c r="K170" s="117"/>
    </row>
    <row r="171" spans="3:11" ht="12.75">
      <c r="C171" s="120" t="s">
        <v>1056</v>
      </c>
      <c r="E171" s="112">
        <v>21.45</v>
      </c>
      <c r="G171" s="114"/>
      <c r="I171" s="117"/>
      <c r="K171" s="117"/>
    </row>
    <row r="173" spans="2:3" ht="15">
      <c r="B173" s="107" t="s">
        <v>1057</v>
      </c>
      <c r="C173" s="107" t="s">
        <v>1058</v>
      </c>
    </row>
    <row r="175" spans="1:11" ht="12.75">
      <c r="A175" s="108">
        <v>1</v>
      </c>
      <c r="B175" s="109" t="s">
        <v>1059</v>
      </c>
      <c r="C175" s="110" t="s">
        <v>1060</v>
      </c>
      <c r="D175" s="111" t="s">
        <v>850</v>
      </c>
      <c r="E175" s="112">
        <v>15.5</v>
      </c>
      <c r="F175" s="113">
        <v>0.08565</v>
      </c>
      <c r="G175" s="114">
        <f>E175*F175</f>
        <v>1.327575</v>
      </c>
      <c r="I175" s="117"/>
      <c r="J175" s="116"/>
      <c r="K175" s="117"/>
    </row>
    <row r="176" spans="3:11" ht="12.75">
      <c r="C176" s="120" t="s">
        <v>1061</v>
      </c>
      <c r="E176" s="112">
        <v>15.5</v>
      </c>
      <c r="G176" s="114"/>
      <c r="I176" s="117"/>
      <c r="K176" s="117"/>
    </row>
    <row r="177" spans="1:11" ht="12.75">
      <c r="A177" s="127" t="s">
        <v>909</v>
      </c>
      <c r="B177" s="128" t="s">
        <v>910</v>
      </c>
      <c r="C177" s="110" t="s">
        <v>1062</v>
      </c>
      <c r="D177" s="111" t="s">
        <v>850</v>
      </c>
      <c r="E177" s="112">
        <v>16</v>
      </c>
      <c r="F177" s="113">
        <v>0.12</v>
      </c>
      <c r="G177" s="114">
        <f>E177*F177</f>
        <v>1.92</v>
      </c>
      <c r="H177" s="116"/>
      <c r="I177" s="117"/>
      <c r="K177" s="117"/>
    </row>
    <row r="179" spans="2:3" ht="15">
      <c r="B179" s="107" t="s">
        <v>1063</v>
      </c>
      <c r="C179" s="107" t="s">
        <v>1064</v>
      </c>
    </row>
    <row r="181" spans="1:11" ht="12.75">
      <c r="A181" s="108">
        <v>1</v>
      </c>
      <c r="B181" s="109" t="s">
        <v>1065</v>
      </c>
      <c r="C181" s="110" t="s">
        <v>1066</v>
      </c>
      <c r="D181" s="111" t="s">
        <v>850</v>
      </c>
      <c r="E181" s="112">
        <v>6.75</v>
      </c>
      <c r="F181" s="113">
        <v>0.0382</v>
      </c>
      <c r="G181" s="114">
        <f>E181*F181</f>
        <v>0.25784999999999997</v>
      </c>
      <c r="I181" s="117"/>
      <c r="J181" s="116"/>
      <c r="K181" s="117"/>
    </row>
    <row r="182" spans="3:11" ht="12.75">
      <c r="C182" s="120" t="s">
        <v>1067</v>
      </c>
      <c r="E182" s="112">
        <v>6.75</v>
      </c>
      <c r="G182" s="114"/>
      <c r="I182" s="117"/>
      <c r="K182" s="117"/>
    </row>
    <row r="183" spans="1:11" ht="12.75">
      <c r="A183" s="108">
        <v>2</v>
      </c>
      <c r="B183" s="109" t="s">
        <v>1068</v>
      </c>
      <c r="C183" s="110" t="s">
        <v>1069</v>
      </c>
      <c r="D183" s="111" t="s">
        <v>850</v>
      </c>
      <c r="E183" s="112">
        <v>649.44</v>
      </c>
      <c r="F183" s="113">
        <v>0.0345</v>
      </c>
      <c r="G183" s="114">
        <f>E183*F183</f>
        <v>22.405680000000004</v>
      </c>
      <c r="I183" s="117"/>
      <c r="J183" s="116"/>
      <c r="K183" s="117"/>
    </row>
    <row r="184" spans="3:11" ht="12.75">
      <c r="C184" s="120" t="s">
        <v>1070</v>
      </c>
      <c r="E184" s="112">
        <v>0</v>
      </c>
      <c r="G184" s="114"/>
      <c r="I184" s="117"/>
      <c r="K184" s="117"/>
    </row>
    <row r="185" spans="3:11" ht="12.75">
      <c r="C185" s="120" t="s">
        <v>1071</v>
      </c>
      <c r="E185" s="112">
        <v>78.84</v>
      </c>
      <c r="G185" s="114"/>
      <c r="I185" s="117"/>
      <c r="K185" s="117"/>
    </row>
    <row r="186" spans="3:11" ht="12.75">
      <c r="C186" s="120" t="s">
        <v>1072</v>
      </c>
      <c r="E186" s="112">
        <v>91.386</v>
      </c>
      <c r="G186" s="114"/>
      <c r="I186" s="117"/>
      <c r="K186" s="117"/>
    </row>
    <row r="187" spans="3:11" ht="12.75">
      <c r="C187" s="120" t="s">
        <v>1073</v>
      </c>
      <c r="E187" s="112">
        <v>43.632</v>
      </c>
      <c r="G187" s="114"/>
      <c r="I187" s="117"/>
      <c r="K187" s="117"/>
    </row>
    <row r="188" spans="3:11" ht="12.75">
      <c r="C188" s="120" t="s">
        <v>1074</v>
      </c>
      <c r="E188" s="112">
        <v>44.226</v>
      </c>
      <c r="G188" s="114"/>
      <c r="I188" s="117"/>
      <c r="K188" s="117"/>
    </row>
    <row r="189" spans="3:11" ht="12.75">
      <c r="C189" s="120" t="s">
        <v>1075</v>
      </c>
      <c r="E189" s="112">
        <v>65.502</v>
      </c>
      <c r="G189" s="114"/>
      <c r="I189" s="117"/>
      <c r="K189" s="117"/>
    </row>
    <row r="190" spans="3:11" ht="12.75">
      <c r="C190" s="120" t="s">
        <v>1076</v>
      </c>
      <c r="E190" s="112">
        <v>46.764</v>
      </c>
      <c r="G190" s="114"/>
      <c r="I190" s="117"/>
      <c r="K190" s="117"/>
    </row>
    <row r="191" spans="3:11" ht="12.75">
      <c r="C191" s="120" t="s">
        <v>1077</v>
      </c>
      <c r="E191" s="112">
        <v>33.21</v>
      </c>
      <c r="G191" s="114"/>
      <c r="I191" s="117"/>
      <c r="K191" s="117"/>
    </row>
    <row r="192" spans="3:11" ht="12.75">
      <c r="C192" s="120" t="s">
        <v>1078</v>
      </c>
      <c r="E192" s="112">
        <v>20.796</v>
      </c>
      <c r="G192" s="114"/>
      <c r="I192" s="117"/>
      <c r="K192" s="117"/>
    </row>
    <row r="193" spans="3:11" ht="12.75">
      <c r="C193" s="120" t="s">
        <v>1079</v>
      </c>
      <c r="E193" s="112">
        <v>31.656</v>
      </c>
      <c r="G193" s="114"/>
      <c r="I193" s="117"/>
      <c r="K193" s="117"/>
    </row>
    <row r="194" spans="3:11" ht="12.75">
      <c r="C194" s="120" t="s">
        <v>1080</v>
      </c>
      <c r="E194" s="112">
        <v>90.558</v>
      </c>
      <c r="G194" s="114"/>
      <c r="I194" s="117"/>
      <c r="K194" s="117"/>
    </row>
    <row r="195" spans="3:11" ht="12.75">
      <c r="C195" s="120" t="s">
        <v>1081</v>
      </c>
      <c r="E195" s="112">
        <v>34.56</v>
      </c>
      <c r="G195" s="114"/>
      <c r="I195" s="117"/>
      <c r="K195" s="117"/>
    </row>
    <row r="196" spans="3:11" ht="12.75">
      <c r="C196" s="120" t="s">
        <v>1082</v>
      </c>
      <c r="E196" s="112">
        <v>32.265</v>
      </c>
      <c r="G196" s="114"/>
      <c r="I196" s="117"/>
      <c r="K196" s="117"/>
    </row>
    <row r="197" spans="3:11" ht="12.75">
      <c r="C197" s="120" t="s">
        <v>1083</v>
      </c>
      <c r="E197" s="112">
        <v>36.045</v>
      </c>
      <c r="G197" s="114"/>
      <c r="I197" s="117"/>
      <c r="K197" s="117"/>
    </row>
    <row r="198" spans="1:11" ht="12.75">
      <c r="A198" s="108">
        <v>3</v>
      </c>
      <c r="B198" s="109" t="s">
        <v>1084</v>
      </c>
      <c r="C198" s="110" t="s">
        <v>1085</v>
      </c>
      <c r="D198" s="111" t="s">
        <v>850</v>
      </c>
      <c r="E198" s="112">
        <v>40.506</v>
      </c>
      <c r="F198" s="113">
        <v>0.01733</v>
      </c>
      <c r="G198" s="114">
        <f>E198*F198</f>
        <v>0.7019689800000001</v>
      </c>
      <c r="I198" s="117"/>
      <c r="J198" s="116"/>
      <c r="K198" s="117"/>
    </row>
    <row r="199" spans="3:11" ht="12.75">
      <c r="C199" s="120" t="s">
        <v>1070</v>
      </c>
      <c r="E199" s="112">
        <v>0</v>
      </c>
      <c r="G199" s="114"/>
      <c r="I199" s="117"/>
      <c r="K199" s="117"/>
    </row>
    <row r="200" spans="3:11" ht="12.75">
      <c r="C200" s="120" t="s">
        <v>1086</v>
      </c>
      <c r="E200" s="112">
        <v>14.154</v>
      </c>
      <c r="G200" s="114"/>
      <c r="I200" s="117"/>
      <c r="K200" s="117"/>
    </row>
    <row r="201" spans="3:11" ht="12.75">
      <c r="C201" s="120" t="s">
        <v>1087</v>
      </c>
      <c r="E201" s="112">
        <v>26.352</v>
      </c>
      <c r="G201" s="114"/>
      <c r="I201" s="117"/>
      <c r="K201" s="117"/>
    </row>
    <row r="202" spans="1:11" ht="12.75">
      <c r="A202" s="108">
        <v>4</v>
      </c>
      <c r="B202" s="109" t="s">
        <v>1088</v>
      </c>
      <c r="C202" s="110" t="s">
        <v>1089</v>
      </c>
      <c r="D202" s="111" t="s">
        <v>850</v>
      </c>
      <c r="E202" s="112">
        <v>49.64</v>
      </c>
      <c r="F202" s="113">
        <v>0.045</v>
      </c>
      <c r="G202" s="114">
        <f>E202*F202</f>
        <v>2.2338</v>
      </c>
      <c r="I202" s="117"/>
      <c r="J202" s="116"/>
      <c r="K202" s="117"/>
    </row>
    <row r="203" spans="3:11" ht="12.75">
      <c r="C203" s="120" t="s">
        <v>1090</v>
      </c>
      <c r="E203" s="112">
        <v>49.64</v>
      </c>
      <c r="G203" s="114"/>
      <c r="I203" s="117"/>
      <c r="K203" s="117"/>
    </row>
    <row r="204" spans="1:11" ht="12.75">
      <c r="A204" s="108">
        <v>5</v>
      </c>
      <c r="B204" s="109" t="s">
        <v>1091</v>
      </c>
      <c r="C204" s="110" t="s">
        <v>1092</v>
      </c>
      <c r="D204" s="111" t="s">
        <v>850</v>
      </c>
      <c r="E204" s="112">
        <v>709.97</v>
      </c>
      <c r="F204" s="113">
        <v>0.0157</v>
      </c>
      <c r="G204" s="114">
        <f>E204*F204</f>
        <v>11.146529</v>
      </c>
      <c r="I204" s="117"/>
      <c r="J204" s="116"/>
      <c r="K204" s="117"/>
    </row>
    <row r="205" spans="3:11" ht="12.75">
      <c r="C205" s="120" t="s">
        <v>1093</v>
      </c>
      <c r="E205" s="112">
        <v>166.86</v>
      </c>
      <c r="G205" s="114"/>
      <c r="I205" s="117"/>
      <c r="K205" s="117"/>
    </row>
    <row r="206" spans="3:11" ht="12.75">
      <c r="C206" s="120" t="s">
        <v>1094</v>
      </c>
      <c r="E206" s="112">
        <v>309.82</v>
      </c>
      <c r="G206" s="114"/>
      <c r="I206" s="117"/>
      <c r="K206" s="117"/>
    </row>
    <row r="207" spans="3:11" ht="12.75">
      <c r="C207" s="120" t="s">
        <v>1095</v>
      </c>
      <c r="E207" s="112">
        <v>233.29</v>
      </c>
      <c r="G207" s="114"/>
      <c r="I207" s="117"/>
      <c r="K207" s="117"/>
    </row>
    <row r="208" spans="1:11" ht="12.75">
      <c r="A208" s="108">
        <v>6</v>
      </c>
      <c r="B208" s="109" t="s">
        <v>1096</v>
      </c>
      <c r="C208" s="110" t="s">
        <v>1097</v>
      </c>
      <c r="D208" s="111" t="s">
        <v>850</v>
      </c>
      <c r="E208" s="112">
        <v>1823.372</v>
      </c>
      <c r="F208" s="113">
        <v>0.0261</v>
      </c>
      <c r="G208" s="114">
        <f>E208*F208</f>
        <v>47.590009200000004</v>
      </c>
      <c r="I208" s="117"/>
      <c r="J208" s="116"/>
      <c r="K208" s="117"/>
    </row>
    <row r="209" spans="3:11" ht="12.75">
      <c r="C209" s="120" t="s">
        <v>1070</v>
      </c>
      <c r="E209" s="112">
        <v>0</v>
      </c>
      <c r="G209" s="114"/>
      <c r="I209" s="117"/>
      <c r="K209" s="117"/>
    </row>
    <row r="210" spans="3:11" ht="12.75">
      <c r="C210" s="120" t="s">
        <v>1098</v>
      </c>
      <c r="E210" s="112">
        <v>38.557</v>
      </c>
      <c r="G210" s="114"/>
      <c r="I210" s="117"/>
      <c r="K210" s="117"/>
    </row>
    <row r="211" spans="3:11" ht="12.75">
      <c r="C211" s="120" t="s">
        <v>1099</v>
      </c>
      <c r="E211" s="112">
        <v>26.8</v>
      </c>
      <c r="G211" s="114"/>
      <c r="I211" s="117"/>
      <c r="K211" s="117"/>
    </row>
    <row r="212" spans="3:11" ht="12.75">
      <c r="C212" s="120" t="s">
        <v>1100</v>
      </c>
      <c r="E212" s="112">
        <v>26.8</v>
      </c>
      <c r="G212" s="114"/>
      <c r="I212" s="117"/>
      <c r="K212" s="117"/>
    </row>
    <row r="213" spans="3:11" ht="12.75">
      <c r="C213" s="120" t="s">
        <v>1101</v>
      </c>
      <c r="E213" s="112">
        <v>73.365</v>
      </c>
      <c r="G213" s="114"/>
      <c r="I213" s="117"/>
      <c r="K213" s="117"/>
    </row>
    <row r="214" spans="3:11" ht="12.75">
      <c r="C214" s="120" t="s">
        <v>1102</v>
      </c>
      <c r="E214" s="112">
        <v>56.95</v>
      </c>
      <c r="G214" s="114"/>
      <c r="I214" s="117"/>
      <c r="K214" s="117"/>
    </row>
    <row r="215" spans="3:11" ht="12.75">
      <c r="C215" s="120" t="s">
        <v>1103</v>
      </c>
      <c r="E215" s="112">
        <v>21.775</v>
      </c>
      <c r="G215" s="114"/>
      <c r="I215" s="117"/>
      <c r="K215" s="117"/>
    </row>
    <row r="216" spans="3:11" ht="12.75">
      <c r="C216" s="120" t="s">
        <v>1104</v>
      </c>
      <c r="E216" s="112">
        <v>20.77</v>
      </c>
      <c r="G216" s="114"/>
      <c r="I216" s="117"/>
      <c r="K216" s="117"/>
    </row>
    <row r="217" spans="3:11" ht="12.75">
      <c r="C217" s="120" t="s">
        <v>1105</v>
      </c>
      <c r="E217" s="112">
        <v>47.7375</v>
      </c>
      <c r="G217" s="114"/>
      <c r="I217" s="117"/>
      <c r="K217" s="117"/>
    </row>
    <row r="218" spans="3:11" ht="12.75">
      <c r="C218" s="120" t="s">
        <v>1106</v>
      </c>
      <c r="E218" s="112">
        <v>44.1515</v>
      </c>
      <c r="G218" s="114"/>
      <c r="I218" s="117"/>
      <c r="K218" s="117"/>
    </row>
    <row r="219" spans="3:11" ht="12.75">
      <c r="C219" s="120" t="s">
        <v>1107</v>
      </c>
      <c r="E219" s="112">
        <v>44.654</v>
      </c>
      <c r="G219" s="114"/>
      <c r="I219" s="117"/>
      <c r="K219" s="117"/>
    </row>
    <row r="220" spans="3:11" ht="12.75">
      <c r="C220" s="120" t="s">
        <v>1108</v>
      </c>
      <c r="E220" s="112">
        <v>46.798</v>
      </c>
      <c r="G220" s="114"/>
      <c r="I220" s="117"/>
      <c r="K220" s="117"/>
    </row>
    <row r="221" spans="3:11" ht="12.75">
      <c r="C221" s="120" t="s">
        <v>1109</v>
      </c>
      <c r="E221" s="112">
        <v>46.8</v>
      </c>
      <c r="G221" s="114"/>
      <c r="I221" s="117"/>
      <c r="K221" s="117"/>
    </row>
    <row r="222" spans="3:11" ht="12.75">
      <c r="C222" s="120" t="s">
        <v>1110</v>
      </c>
      <c r="E222" s="112">
        <v>22.41</v>
      </c>
      <c r="G222" s="114"/>
      <c r="I222" s="117"/>
      <c r="K222" s="117"/>
    </row>
    <row r="223" spans="3:11" ht="12.75">
      <c r="C223" s="120" t="s">
        <v>1111</v>
      </c>
      <c r="E223" s="112">
        <v>68.104</v>
      </c>
      <c r="G223" s="114"/>
      <c r="I223" s="117"/>
      <c r="K223" s="117"/>
    </row>
    <row r="224" spans="3:11" ht="12.75">
      <c r="C224" s="120" t="s">
        <v>1112</v>
      </c>
      <c r="E224" s="112">
        <v>39.4615</v>
      </c>
      <c r="G224" s="114"/>
      <c r="I224" s="117"/>
      <c r="K224" s="117"/>
    </row>
    <row r="225" spans="3:11" ht="12.75">
      <c r="C225" s="120" t="s">
        <v>1113</v>
      </c>
      <c r="E225" s="112">
        <v>40.0325</v>
      </c>
      <c r="G225" s="114"/>
      <c r="I225" s="117"/>
      <c r="K225" s="117"/>
    </row>
    <row r="226" spans="3:11" ht="12.75">
      <c r="C226" s="120" t="s">
        <v>1114</v>
      </c>
      <c r="E226" s="112">
        <v>57.7875</v>
      </c>
      <c r="G226" s="114"/>
      <c r="I226" s="117"/>
      <c r="K226" s="117"/>
    </row>
    <row r="227" spans="3:11" ht="12.75">
      <c r="C227" s="120" t="s">
        <v>1115</v>
      </c>
      <c r="E227" s="112">
        <v>104.897</v>
      </c>
      <c r="G227" s="114"/>
      <c r="I227" s="117"/>
      <c r="K227" s="117"/>
    </row>
    <row r="228" spans="3:11" ht="12.75">
      <c r="C228" s="120" t="s">
        <v>1116</v>
      </c>
      <c r="E228" s="112">
        <v>72.223</v>
      </c>
      <c r="G228" s="114"/>
      <c r="I228" s="117"/>
      <c r="K228" s="117"/>
    </row>
    <row r="229" spans="3:11" ht="12.75">
      <c r="C229" s="120" t="s">
        <v>1117</v>
      </c>
      <c r="E229" s="112">
        <v>48.499</v>
      </c>
      <c r="G229" s="114"/>
      <c r="I229" s="117"/>
      <c r="K229" s="117"/>
    </row>
    <row r="230" spans="3:11" ht="12.75">
      <c r="C230" s="120" t="s">
        <v>1118</v>
      </c>
      <c r="E230" s="112">
        <v>99.83</v>
      </c>
      <c r="G230" s="114"/>
      <c r="I230" s="117"/>
      <c r="K230" s="117"/>
    </row>
    <row r="231" spans="3:11" ht="12.75">
      <c r="C231" s="120" t="s">
        <v>1119</v>
      </c>
      <c r="E231" s="112">
        <v>71.5</v>
      </c>
      <c r="G231" s="114"/>
      <c r="I231" s="117"/>
      <c r="K231" s="117"/>
    </row>
    <row r="232" spans="3:11" ht="12.75">
      <c r="C232" s="120" t="s">
        <v>1120</v>
      </c>
      <c r="E232" s="112">
        <v>53.7085</v>
      </c>
      <c r="G232" s="114"/>
      <c r="I232" s="117"/>
      <c r="K232" s="117"/>
    </row>
    <row r="233" spans="3:11" ht="12.75">
      <c r="C233" s="120" t="s">
        <v>1121</v>
      </c>
      <c r="E233" s="112">
        <v>38.675</v>
      </c>
      <c r="G233" s="114"/>
      <c r="I233" s="117"/>
      <c r="K233" s="117"/>
    </row>
    <row r="234" spans="3:11" ht="12.75">
      <c r="C234" s="120" t="s">
        <v>1122</v>
      </c>
      <c r="E234" s="112">
        <v>39</v>
      </c>
      <c r="G234" s="114"/>
      <c r="I234" s="117"/>
      <c r="K234" s="117"/>
    </row>
    <row r="235" spans="3:11" ht="12.75">
      <c r="C235" s="120" t="s">
        <v>1123</v>
      </c>
      <c r="E235" s="112">
        <v>38.805</v>
      </c>
      <c r="G235" s="114"/>
      <c r="I235" s="117"/>
      <c r="K235" s="117"/>
    </row>
    <row r="236" spans="3:11" ht="12.75">
      <c r="C236" s="120" t="s">
        <v>1124</v>
      </c>
      <c r="E236" s="112">
        <v>41.974</v>
      </c>
      <c r="G236" s="114"/>
      <c r="I236" s="117"/>
      <c r="K236" s="117"/>
    </row>
    <row r="237" spans="3:11" ht="12.75">
      <c r="C237" s="120" t="s">
        <v>1125</v>
      </c>
      <c r="E237" s="112">
        <v>41.974</v>
      </c>
      <c r="G237" s="114"/>
      <c r="I237" s="117"/>
      <c r="K237" s="117"/>
    </row>
    <row r="238" spans="3:11" ht="12.75">
      <c r="C238" s="120" t="s">
        <v>1126</v>
      </c>
      <c r="E238" s="112">
        <v>38.399</v>
      </c>
      <c r="G238" s="114"/>
      <c r="I238" s="117"/>
      <c r="K238" s="117"/>
    </row>
    <row r="239" spans="3:11" ht="12.75">
      <c r="C239" s="120" t="s">
        <v>1127</v>
      </c>
      <c r="E239" s="112">
        <v>39</v>
      </c>
      <c r="G239" s="114"/>
      <c r="I239" s="117"/>
      <c r="K239" s="117"/>
    </row>
    <row r="240" spans="3:11" ht="12.75">
      <c r="C240" s="120" t="s">
        <v>1128</v>
      </c>
      <c r="E240" s="112">
        <v>39</v>
      </c>
      <c r="G240" s="114"/>
      <c r="I240" s="117"/>
      <c r="K240" s="117"/>
    </row>
    <row r="241" spans="3:11" ht="12.75">
      <c r="C241" s="120" t="s">
        <v>1129</v>
      </c>
      <c r="E241" s="112">
        <v>38.675</v>
      </c>
      <c r="G241" s="114"/>
      <c r="I241" s="117"/>
      <c r="K241" s="117"/>
    </row>
    <row r="242" spans="3:11" ht="12.75">
      <c r="C242" s="120" t="s">
        <v>1130</v>
      </c>
      <c r="E242" s="112">
        <v>76.05</v>
      </c>
      <c r="G242" s="114"/>
      <c r="I242" s="117"/>
      <c r="K242" s="117"/>
    </row>
    <row r="243" spans="3:11" ht="12.75">
      <c r="C243" s="120" t="s">
        <v>1131</v>
      </c>
      <c r="E243" s="112">
        <v>71.5</v>
      </c>
      <c r="G243" s="114"/>
      <c r="I243" s="117"/>
      <c r="K243" s="117"/>
    </row>
    <row r="244" spans="3:11" ht="12.75">
      <c r="C244" s="120" t="s">
        <v>1132</v>
      </c>
      <c r="E244" s="112">
        <v>31.574</v>
      </c>
      <c r="G244" s="114"/>
      <c r="I244" s="117"/>
      <c r="K244" s="117"/>
    </row>
    <row r="245" spans="3:11" ht="12.75">
      <c r="C245" s="120" t="s">
        <v>1133</v>
      </c>
      <c r="E245" s="112">
        <v>115.135</v>
      </c>
      <c r="G245" s="114"/>
      <c r="I245" s="117"/>
      <c r="K245" s="117"/>
    </row>
    <row r="246" spans="1:11" ht="12.75">
      <c r="A246" s="108">
        <v>7</v>
      </c>
      <c r="B246" s="109" t="s">
        <v>1134</v>
      </c>
      <c r="C246" s="110" t="s">
        <v>1135</v>
      </c>
      <c r="D246" s="111" t="s">
        <v>850</v>
      </c>
      <c r="E246" s="112">
        <v>35.56</v>
      </c>
      <c r="F246" s="113">
        <v>0.005</v>
      </c>
      <c r="G246" s="114">
        <f>E246*F246</f>
        <v>0.1778</v>
      </c>
      <c r="I246" s="117"/>
      <c r="J246" s="116"/>
      <c r="K246" s="117"/>
    </row>
    <row r="247" spans="3:11" ht="12.75">
      <c r="C247" s="120" t="s">
        <v>1136</v>
      </c>
      <c r="E247" s="112">
        <v>35.56</v>
      </c>
      <c r="G247" s="114"/>
      <c r="I247" s="117"/>
      <c r="K247" s="117"/>
    </row>
    <row r="248" spans="1:11" ht="12.75">
      <c r="A248" s="108">
        <v>8</v>
      </c>
      <c r="B248" s="109" t="s">
        <v>1137</v>
      </c>
      <c r="C248" s="110" t="s">
        <v>1138</v>
      </c>
      <c r="D248" s="111" t="s">
        <v>850</v>
      </c>
      <c r="E248" s="112">
        <v>35.56</v>
      </c>
      <c r="F248" s="113">
        <v>0.015</v>
      </c>
      <c r="G248" s="114">
        <f>E248*F248</f>
        <v>0.5334</v>
      </c>
      <c r="I248" s="117"/>
      <c r="J248" s="116"/>
      <c r="K248" s="117"/>
    </row>
    <row r="249" spans="3:11" ht="12.75">
      <c r="C249" s="120" t="s">
        <v>1139</v>
      </c>
      <c r="E249" s="112">
        <v>35.56</v>
      </c>
      <c r="G249" s="114"/>
      <c r="I249" s="117"/>
      <c r="K249" s="117"/>
    </row>
    <row r="250" spans="1:11" ht="12.75">
      <c r="A250" s="108">
        <v>9</v>
      </c>
      <c r="B250" s="109" t="s">
        <v>1140</v>
      </c>
      <c r="C250" s="110" t="s">
        <v>1141</v>
      </c>
      <c r="D250" s="111" t="s">
        <v>850</v>
      </c>
      <c r="E250" s="112">
        <v>11.33</v>
      </c>
      <c r="F250" s="113">
        <v>0.00085</v>
      </c>
      <c r="G250" s="114">
        <f>E250*F250</f>
        <v>0.0096305</v>
      </c>
      <c r="I250" s="117"/>
      <c r="J250" s="116"/>
      <c r="K250" s="117"/>
    </row>
    <row r="251" spans="1:11" ht="12.75">
      <c r="A251" s="108">
        <v>10</v>
      </c>
      <c r="B251" s="109" t="s">
        <v>1142</v>
      </c>
      <c r="C251" s="110" t="s">
        <v>1143</v>
      </c>
      <c r="D251" s="111" t="s">
        <v>850</v>
      </c>
      <c r="E251" s="112">
        <v>709.97</v>
      </c>
      <c r="F251" s="113">
        <v>0.003</v>
      </c>
      <c r="G251" s="114">
        <f>E251*F251</f>
        <v>2.12991</v>
      </c>
      <c r="I251" s="117"/>
      <c r="J251" s="116"/>
      <c r="K251" s="117"/>
    </row>
    <row r="252" spans="1:11" ht="12.75">
      <c r="A252" s="108">
        <v>11</v>
      </c>
      <c r="B252" s="109" t="s">
        <v>1144</v>
      </c>
      <c r="C252" s="110" t="s">
        <v>1145</v>
      </c>
      <c r="D252" s="111" t="s">
        <v>850</v>
      </c>
      <c r="E252" s="112">
        <v>1823.32</v>
      </c>
      <c r="F252" s="113">
        <v>0.003</v>
      </c>
      <c r="G252" s="114">
        <f>E252*F252</f>
        <v>5.4699599999999995</v>
      </c>
      <c r="I252" s="117"/>
      <c r="J252" s="116"/>
      <c r="K252" s="117"/>
    </row>
    <row r="254" spans="2:3" ht="15">
      <c r="B254" s="107" t="s">
        <v>1146</v>
      </c>
      <c r="C254" s="107" t="s">
        <v>1147</v>
      </c>
    </row>
    <row r="256" spans="1:11" ht="12.75">
      <c r="A256" s="108">
        <v>1</v>
      </c>
      <c r="B256" s="109" t="s">
        <v>1148</v>
      </c>
      <c r="C256" s="110" t="s">
        <v>1149</v>
      </c>
      <c r="D256" s="111" t="s">
        <v>850</v>
      </c>
      <c r="E256" s="112">
        <v>110</v>
      </c>
      <c r="F256" s="113">
        <v>0.00012</v>
      </c>
      <c r="G256" s="114">
        <f>E256*F256</f>
        <v>0.0132</v>
      </c>
      <c r="I256" s="117"/>
      <c r="J256" s="116"/>
      <c r="K256" s="117"/>
    </row>
    <row r="257" spans="1:11" ht="12.75">
      <c r="A257" s="108">
        <v>2</v>
      </c>
      <c r="B257" s="109" t="s">
        <v>1150</v>
      </c>
      <c r="C257" s="110" t="s">
        <v>1151</v>
      </c>
      <c r="D257" s="111" t="s">
        <v>850</v>
      </c>
      <c r="E257" s="112">
        <v>83</v>
      </c>
      <c r="F257" s="113">
        <v>0.0273</v>
      </c>
      <c r="G257" s="114">
        <f>E257*F257</f>
        <v>2.2659000000000002</v>
      </c>
      <c r="I257" s="117"/>
      <c r="J257" s="116"/>
      <c r="K257" s="117"/>
    </row>
    <row r="258" spans="3:11" ht="12.75">
      <c r="C258" s="120" t="s">
        <v>1152</v>
      </c>
      <c r="E258" s="112">
        <v>83</v>
      </c>
      <c r="G258" s="114"/>
      <c r="I258" s="117"/>
      <c r="K258" s="117"/>
    </row>
    <row r="259" spans="1:11" ht="12.75">
      <c r="A259" s="108">
        <v>3</v>
      </c>
      <c r="B259" s="109" t="s">
        <v>1153</v>
      </c>
      <c r="C259" s="110" t="s">
        <v>1154</v>
      </c>
      <c r="D259" s="111" t="s">
        <v>850</v>
      </c>
      <c r="E259" s="112">
        <v>115.08</v>
      </c>
      <c r="F259" s="113">
        <v>0.004</v>
      </c>
      <c r="G259" s="114">
        <f>E259*F259</f>
        <v>0.46032</v>
      </c>
      <c r="I259" s="117"/>
      <c r="J259" s="116"/>
      <c r="K259" s="117"/>
    </row>
    <row r="260" spans="1:11" ht="12.75">
      <c r="A260" s="108">
        <v>4</v>
      </c>
      <c r="B260" s="109" t="s">
        <v>1155</v>
      </c>
      <c r="C260" s="110" t="s">
        <v>1156</v>
      </c>
      <c r="D260" s="111" t="s">
        <v>850</v>
      </c>
      <c r="E260" s="112">
        <v>598.87</v>
      </c>
      <c r="F260" s="113">
        <v>0.014</v>
      </c>
      <c r="G260" s="114">
        <f>E260*F260</f>
        <v>8.38418</v>
      </c>
      <c r="I260" s="117"/>
      <c r="J260" s="116"/>
      <c r="K260" s="117"/>
    </row>
    <row r="261" spans="3:11" ht="12.75">
      <c r="C261" s="120" t="s">
        <v>1157</v>
      </c>
      <c r="E261" s="112">
        <v>0</v>
      </c>
      <c r="G261" s="114"/>
      <c r="I261" s="117"/>
      <c r="K261" s="117"/>
    </row>
    <row r="262" spans="3:11" ht="12.75">
      <c r="C262" s="120" t="s">
        <v>1158</v>
      </c>
      <c r="E262" s="112">
        <v>115.6</v>
      </c>
      <c r="G262" s="114"/>
      <c r="I262" s="117"/>
      <c r="K262" s="117"/>
    </row>
    <row r="263" spans="3:11" ht="12.75">
      <c r="C263" s="120" t="s">
        <v>1159</v>
      </c>
      <c r="E263" s="112">
        <v>113.41</v>
      </c>
      <c r="G263" s="114"/>
      <c r="I263" s="117"/>
      <c r="K263" s="117"/>
    </row>
    <row r="264" spans="3:11" ht="12.75">
      <c r="C264" s="120" t="s">
        <v>1160</v>
      </c>
      <c r="E264" s="112">
        <v>188.71</v>
      </c>
      <c r="G264" s="114"/>
      <c r="I264" s="117"/>
      <c r="K264" s="117"/>
    </row>
    <row r="265" spans="3:11" ht="12.75">
      <c r="C265" s="120" t="s">
        <v>1161</v>
      </c>
      <c r="E265" s="112">
        <v>181.15</v>
      </c>
      <c r="G265" s="114"/>
      <c r="I265" s="117"/>
      <c r="K265" s="117"/>
    </row>
    <row r="266" spans="1:11" ht="12.75">
      <c r="A266" s="108">
        <v>5</v>
      </c>
      <c r="B266" s="109" t="s">
        <v>1162</v>
      </c>
      <c r="C266" s="110" t="s">
        <v>1163</v>
      </c>
      <c r="D266" s="111" t="s">
        <v>850</v>
      </c>
      <c r="E266" s="112">
        <v>116.25</v>
      </c>
      <c r="F266" s="113">
        <v>0</v>
      </c>
      <c r="G266" s="114">
        <f>E266*F266</f>
        <v>0</v>
      </c>
      <c r="I266" s="117"/>
      <c r="J266" s="116"/>
      <c r="K266" s="117"/>
    </row>
    <row r="267" spans="3:11" ht="12.75">
      <c r="C267" s="120" t="s">
        <v>1164</v>
      </c>
      <c r="E267" s="112">
        <v>116.25</v>
      </c>
      <c r="G267" s="114"/>
      <c r="I267" s="117"/>
      <c r="K267" s="117"/>
    </row>
    <row r="268" spans="1:11" ht="12.75">
      <c r="A268" s="108">
        <v>6</v>
      </c>
      <c r="B268" s="109" t="s">
        <v>1165</v>
      </c>
      <c r="C268" s="110" t="s">
        <v>1166</v>
      </c>
      <c r="D268" s="111" t="s">
        <v>850</v>
      </c>
      <c r="E268" s="112">
        <v>792.7</v>
      </c>
      <c r="F268" s="113">
        <v>0.004</v>
      </c>
      <c r="G268" s="114">
        <f>E268*F268</f>
        <v>3.1708000000000003</v>
      </c>
      <c r="I268" s="117"/>
      <c r="J268" s="116"/>
      <c r="K268" s="117"/>
    </row>
    <row r="269" spans="3:11" ht="12.75">
      <c r="C269" s="120" t="s">
        <v>1167</v>
      </c>
      <c r="E269" s="112">
        <v>0</v>
      </c>
      <c r="G269" s="114"/>
      <c r="I269" s="117"/>
      <c r="K269" s="117"/>
    </row>
    <row r="270" spans="3:11" ht="12.75">
      <c r="C270" s="120" t="s">
        <v>1168</v>
      </c>
      <c r="E270" s="112">
        <v>715.12</v>
      </c>
      <c r="G270" s="114"/>
      <c r="I270" s="117"/>
      <c r="K270" s="117"/>
    </row>
    <row r="271" spans="3:11" ht="12.75">
      <c r="C271" s="120" t="s">
        <v>1169</v>
      </c>
      <c r="E271" s="112">
        <v>66</v>
      </c>
      <c r="G271" s="114"/>
      <c r="I271" s="117"/>
      <c r="K271" s="117"/>
    </row>
    <row r="272" spans="3:11" ht="12.75">
      <c r="C272" s="120" t="s">
        <v>1170</v>
      </c>
      <c r="E272" s="112">
        <v>6</v>
      </c>
      <c r="G272" s="114"/>
      <c r="I272" s="117"/>
      <c r="K272" s="117"/>
    </row>
    <row r="273" spans="3:11" ht="12.75">
      <c r="C273" s="120" t="s">
        <v>1171</v>
      </c>
      <c r="E273" s="112">
        <v>5.58</v>
      </c>
      <c r="G273" s="114"/>
      <c r="I273" s="117"/>
      <c r="K273" s="117"/>
    </row>
    <row r="274" spans="1:11" ht="12.75">
      <c r="A274" s="108">
        <v>7</v>
      </c>
      <c r="B274" s="109" t="s">
        <v>1172</v>
      </c>
      <c r="C274" s="110" t="s">
        <v>1173</v>
      </c>
      <c r="D274" s="111" t="s">
        <v>850</v>
      </c>
      <c r="E274" s="112">
        <v>5.58</v>
      </c>
      <c r="F274" s="113">
        <v>0.02636</v>
      </c>
      <c r="G274" s="114">
        <f>E274*F274</f>
        <v>0.14708880000000002</v>
      </c>
      <c r="I274" s="117"/>
      <c r="J274" s="116"/>
      <c r="K274" s="117"/>
    </row>
    <row r="275" spans="3:11" ht="12.75">
      <c r="C275" s="120" t="s">
        <v>1174</v>
      </c>
      <c r="E275" s="112">
        <v>5.58</v>
      </c>
      <c r="G275" s="114"/>
      <c r="I275" s="117"/>
      <c r="K275" s="117"/>
    </row>
    <row r="276" spans="1:11" ht="12.75">
      <c r="A276" s="108">
        <v>8</v>
      </c>
      <c r="B276" s="109" t="s">
        <v>1175</v>
      </c>
      <c r="C276" s="110" t="s">
        <v>1176</v>
      </c>
      <c r="D276" s="111" t="s">
        <v>850</v>
      </c>
      <c r="E276" s="112">
        <v>792.7</v>
      </c>
      <c r="F276" s="113">
        <v>0</v>
      </c>
      <c r="G276" s="114">
        <f>E276*F276</f>
        <v>0</v>
      </c>
      <c r="I276" s="117"/>
      <c r="J276" s="116"/>
      <c r="K276" s="117"/>
    </row>
    <row r="277" spans="1:11" ht="12.75">
      <c r="A277" s="108">
        <v>9</v>
      </c>
      <c r="B277" s="109" t="s">
        <v>1177</v>
      </c>
      <c r="C277" s="110" t="s">
        <v>1178</v>
      </c>
      <c r="D277" s="111" t="s">
        <v>932</v>
      </c>
      <c r="E277" s="112">
        <v>82.5</v>
      </c>
      <c r="F277" s="113">
        <v>0.05</v>
      </c>
      <c r="G277" s="114">
        <f>E277*F277</f>
        <v>4.125</v>
      </c>
      <c r="I277" s="117"/>
      <c r="J277" s="116"/>
      <c r="K277" s="117"/>
    </row>
    <row r="279" spans="2:3" ht="15">
      <c r="B279" s="107" t="s">
        <v>1179</v>
      </c>
      <c r="C279" s="107" t="s">
        <v>1180</v>
      </c>
    </row>
    <row r="281" spans="1:11" ht="12.75">
      <c r="A281" s="108">
        <v>1</v>
      </c>
      <c r="B281" s="109" t="s">
        <v>1181</v>
      </c>
      <c r="C281" s="110" t="s">
        <v>1182</v>
      </c>
      <c r="D281" s="111" t="s">
        <v>863</v>
      </c>
      <c r="E281" s="112">
        <v>16.2375</v>
      </c>
      <c r="F281" s="113">
        <v>2.25634</v>
      </c>
      <c r="G281" s="114">
        <f>E281*F281</f>
        <v>36.63732075</v>
      </c>
      <c r="I281" s="117"/>
      <c r="J281" s="116"/>
      <c r="K281" s="117"/>
    </row>
    <row r="282" spans="3:11" ht="12.75">
      <c r="C282" s="120" t="s">
        <v>1183</v>
      </c>
      <c r="E282" s="112">
        <v>16.2375</v>
      </c>
      <c r="G282" s="114"/>
      <c r="I282" s="117"/>
      <c r="K282" s="117"/>
    </row>
    <row r="283" spans="1:11" ht="12.75">
      <c r="A283" s="108">
        <v>2</v>
      </c>
      <c r="B283" s="109" t="s">
        <v>1184</v>
      </c>
      <c r="C283" s="110" t="s">
        <v>1185</v>
      </c>
      <c r="D283" s="111" t="s">
        <v>863</v>
      </c>
      <c r="E283" s="112">
        <v>16.23</v>
      </c>
      <c r="F283" s="113">
        <v>0</v>
      </c>
      <c r="G283" s="114">
        <f>E283*F283</f>
        <v>0</v>
      </c>
      <c r="I283" s="117"/>
      <c r="J283" s="116"/>
      <c r="K283" s="117"/>
    </row>
    <row r="284" spans="1:11" ht="12.75">
      <c r="A284" s="108">
        <v>3</v>
      </c>
      <c r="B284" s="109" t="s">
        <v>1186</v>
      </c>
      <c r="C284" s="110" t="s">
        <v>1187</v>
      </c>
      <c r="D284" s="111" t="s">
        <v>854</v>
      </c>
      <c r="E284" s="112">
        <v>1.6</v>
      </c>
      <c r="F284" s="113">
        <v>1.05878</v>
      </c>
      <c r="G284" s="114">
        <f>E284*F284</f>
        <v>1.6940480000000002</v>
      </c>
      <c r="I284" s="117"/>
      <c r="J284" s="116"/>
      <c r="K284" s="117"/>
    </row>
    <row r="285" spans="3:11" ht="12.75">
      <c r="C285" s="120" t="s">
        <v>1188</v>
      </c>
      <c r="E285" s="112">
        <v>0</v>
      </c>
      <c r="G285" s="114"/>
      <c r="I285" s="117"/>
      <c r="K285" s="117"/>
    </row>
    <row r="286" spans="3:11" ht="12.75">
      <c r="C286" s="120" t="s">
        <v>1189</v>
      </c>
      <c r="E286" s="112">
        <v>1.6</v>
      </c>
      <c r="G286" s="114"/>
      <c r="I286" s="117"/>
      <c r="K286" s="117"/>
    </row>
    <row r="287" spans="1:11" ht="12.75">
      <c r="A287" s="108">
        <v>4</v>
      </c>
      <c r="B287" s="109" t="s">
        <v>1190</v>
      </c>
      <c r="C287" s="110" t="s">
        <v>1191</v>
      </c>
      <c r="D287" s="111" t="s">
        <v>850</v>
      </c>
      <c r="E287" s="112">
        <v>29</v>
      </c>
      <c r="F287" s="113">
        <v>0.28362</v>
      </c>
      <c r="G287" s="114">
        <f>E287*F287</f>
        <v>8.224979999999999</v>
      </c>
      <c r="I287" s="117"/>
      <c r="J287" s="116"/>
      <c r="K287" s="117"/>
    </row>
    <row r="288" spans="3:11" ht="12.75">
      <c r="C288" s="120" t="s">
        <v>1192</v>
      </c>
      <c r="E288" s="112">
        <v>29</v>
      </c>
      <c r="G288" s="114"/>
      <c r="I288" s="117"/>
      <c r="K288" s="117"/>
    </row>
    <row r="289" spans="1:11" ht="12.75">
      <c r="A289" s="108">
        <v>5</v>
      </c>
      <c r="B289" s="109" t="s">
        <v>1193</v>
      </c>
      <c r="C289" s="110" t="s">
        <v>1194</v>
      </c>
      <c r="D289" s="111" t="s">
        <v>850</v>
      </c>
      <c r="E289" s="112">
        <v>6.93</v>
      </c>
      <c r="F289" s="113">
        <v>0.02234</v>
      </c>
      <c r="G289" s="114">
        <f>E289*F289</f>
        <v>0.1548162</v>
      </c>
      <c r="I289" s="117"/>
      <c r="J289" s="116"/>
      <c r="K289" s="117"/>
    </row>
    <row r="290" spans="3:11" ht="12.75">
      <c r="C290" s="120" t="s">
        <v>1195</v>
      </c>
      <c r="E290" s="112">
        <v>6.93</v>
      </c>
      <c r="G290" s="114"/>
      <c r="I290" s="117"/>
      <c r="K290" s="117"/>
    </row>
    <row r="291" spans="1:11" ht="12.75">
      <c r="A291" s="108">
        <v>6</v>
      </c>
      <c r="B291" s="109" t="s">
        <v>1196</v>
      </c>
      <c r="C291" s="110" t="s">
        <v>1197</v>
      </c>
      <c r="D291" s="111" t="s">
        <v>850</v>
      </c>
      <c r="E291" s="112">
        <v>78.65</v>
      </c>
      <c r="F291" s="113">
        <v>0.08936</v>
      </c>
      <c r="G291" s="114">
        <f>E291*F291</f>
        <v>7.028164</v>
      </c>
      <c r="I291" s="117"/>
      <c r="J291" s="116"/>
      <c r="K291" s="117"/>
    </row>
    <row r="292" spans="3:11" ht="12.75">
      <c r="C292" s="120" t="s">
        <v>1198</v>
      </c>
      <c r="E292" s="112">
        <v>78.65</v>
      </c>
      <c r="G292" s="114"/>
      <c r="I292" s="117"/>
      <c r="K292" s="117"/>
    </row>
    <row r="293" spans="1:11" ht="12.75">
      <c r="A293" s="108">
        <v>7</v>
      </c>
      <c r="B293" s="109" t="s">
        <v>1199</v>
      </c>
      <c r="C293" s="110" t="s">
        <v>1200</v>
      </c>
      <c r="D293" s="111" t="s">
        <v>863</v>
      </c>
      <c r="E293" s="112">
        <v>0.80703</v>
      </c>
      <c r="F293" s="113">
        <v>2.25634</v>
      </c>
      <c r="G293" s="114">
        <f>E293*F293</f>
        <v>1.8209340701999999</v>
      </c>
      <c r="I293" s="117"/>
      <c r="J293" s="116"/>
      <c r="K293" s="117"/>
    </row>
    <row r="294" spans="3:11" ht="12.75">
      <c r="C294" s="120" t="s">
        <v>1201</v>
      </c>
      <c r="E294" s="112">
        <v>0.80703</v>
      </c>
      <c r="G294" s="114"/>
      <c r="I294" s="117"/>
      <c r="K294" s="117"/>
    </row>
    <row r="295" spans="1:11" ht="12.75">
      <c r="A295" s="108">
        <v>8</v>
      </c>
      <c r="B295" s="109" t="s">
        <v>1202</v>
      </c>
      <c r="C295" s="110" t="s">
        <v>1203</v>
      </c>
      <c r="D295" s="111" t="s">
        <v>850</v>
      </c>
      <c r="E295" s="112">
        <v>15.8</v>
      </c>
      <c r="F295" s="113">
        <v>0.09868</v>
      </c>
      <c r="G295" s="114">
        <f>E295*F295</f>
        <v>1.559144</v>
      </c>
      <c r="I295" s="117"/>
      <c r="J295" s="116"/>
      <c r="K295" s="117"/>
    </row>
    <row r="296" spans="3:11" ht="12.75">
      <c r="C296" s="120" t="s">
        <v>1204</v>
      </c>
      <c r="E296" s="112">
        <v>15.8</v>
      </c>
      <c r="G296" s="114"/>
      <c r="I296" s="117"/>
      <c r="K296" s="117"/>
    </row>
    <row r="297" spans="1:11" ht="12.75">
      <c r="A297" s="108">
        <v>9</v>
      </c>
      <c r="B297" s="109" t="s">
        <v>1205</v>
      </c>
      <c r="C297" s="110" t="s">
        <v>1206</v>
      </c>
      <c r="D297" s="111" t="s">
        <v>863</v>
      </c>
      <c r="E297" s="112">
        <v>0.572</v>
      </c>
      <c r="F297" s="113">
        <v>2.234</v>
      </c>
      <c r="G297" s="114">
        <f>E297*F297</f>
        <v>1.2778479999999999</v>
      </c>
      <c r="I297" s="117"/>
      <c r="J297" s="116"/>
      <c r="K297" s="117"/>
    </row>
    <row r="298" spans="3:11" ht="12.75">
      <c r="C298" s="120" t="s">
        <v>1207</v>
      </c>
      <c r="E298" s="112">
        <v>0.572</v>
      </c>
      <c r="G298" s="114"/>
      <c r="I298" s="117"/>
      <c r="K298" s="117"/>
    </row>
    <row r="299" spans="1:11" ht="12.75">
      <c r="A299" s="108">
        <v>10</v>
      </c>
      <c r="B299" s="109" t="s">
        <v>1208</v>
      </c>
      <c r="C299" s="110" t="s">
        <v>1209</v>
      </c>
      <c r="D299" s="111" t="s">
        <v>850</v>
      </c>
      <c r="E299" s="112">
        <v>2.5</v>
      </c>
      <c r="F299" s="113">
        <v>0.1231</v>
      </c>
      <c r="G299" s="114">
        <f>E299*F299</f>
        <v>0.30775</v>
      </c>
      <c r="I299" s="117"/>
      <c r="J299" s="116"/>
      <c r="K299" s="117"/>
    </row>
    <row r="300" spans="3:11" ht="12.75">
      <c r="C300" s="120" t="s">
        <v>1210</v>
      </c>
      <c r="E300" s="112">
        <v>2.5</v>
      </c>
      <c r="G300" s="114"/>
      <c r="I300" s="117"/>
      <c r="K300" s="117"/>
    </row>
    <row r="302" spans="2:3" ht="15">
      <c r="B302" s="107" t="s">
        <v>1211</v>
      </c>
      <c r="C302" s="107" t="s">
        <v>1212</v>
      </c>
    </row>
    <row r="304" spans="1:11" ht="12.75">
      <c r="A304" s="108">
        <v>1</v>
      </c>
      <c r="B304" s="109" t="s">
        <v>1213</v>
      </c>
      <c r="C304" s="110" t="s">
        <v>1214</v>
      </c>
      <c r="D304" s="111" t="s">
        <v>982</v>
      </c>
      <c r="E304" s="112">
        <v>54</v>
      </c>
      <c r="F304" s="113">
        <v>0.04582</v>
      </c>
      <c r="G304" s="114">
        <f>E304*F304</f>
        <v>2.47428</v>
      </c>
      <c r="I304" s="117"/>
      <c r="J304" s="116"/>
      <c r="K304" s="117"/>
    </row>
    <row r="305" spans="3:11" ht="12.75">
      <c r="C305" s="120" t="s">
        <v>1215</v>
      </c>
      <c r="E305" s="112">
        <v>0</v>
      </c>
      <c r="G305" s="114"/>
      <c r="I305" s="117"/>
      <c r="K305" s="117"/>
    </row>
    <row r="306" spans="3:11" ht="12.75">
      <c r="C306" s="120" t="s">
        <v>1216</v>
      </c>
      <c r="E306" s="112">
        <v>9</v>
      </c>
      <c r="G306" s="114"/>
      <c r="I306" s="117"/>
      <c r="K306" s="117"/>
    </row>
    <row r="307" spans="3:11" ht="12.75">
      <c r="C307" s="120" t="s">
        <v>1217</v>
      </c>
      <c r="E307" s="112">
        <v>3</v>
      </c>
      <c r="G307" s="114"/>
      <c r="I307" s="117"/>
      <c r="K307" s="117"/>
    </row>
    <row r="308" spans="3:11" ht="12.75">
      <c r="C308" s="120" t="s">
        <v>1218</v>
      </c>
      <c r="E308" s="112">
        <v>28</v>
      </c>
      <c r="G308" s="114"/>
      <c r="I308" s="117"/>
      <c r="K308" s="117"/>
    </row>
    <row r="309" spans="3:11" ht="12.75">
      <c r="C309" s="120" t="s">
        <v>1219</v>
      </c>
      <c r="E309" s="112">
        <v>3</v>
      </c>
      <c r="G309" s="114"/>
      <c r="I309" s="117"/>
      <c r="K309" s="117"/>
    </row>
    <row r="310" spans="3:11" ht="12.75">
      <c r="C310" s="120" t="s">
        <v>1220</v>
      </c>
      <c r="E310" s="112">
        <v>5</v>
      </c>
      <c r="G310" s="114"/>
      <c r="I310" s="117"/>
      <c r="K310" s="117"/>
    </row>
    <row r="311" spans="3:11" ht="12.75">
      <c r="C311" s="120" t="s">
        <v>1221</v>
      </c>
      <c r="E311" s="112">
        <v>1</v>
      </c>
      <c r="G311" s="114"/>
      <c r="I311" s="117"/>
      <c r="K311" s="117"/>
    </row>
    <row r="312" spans="3:11" ht="12.75">
      <c r="C312" s="120" t="s">
        <v>1222</v>
      </c>
      <c r="E312" s="112">
        <v>5</v>
      </c>
      <c r="G312" s="114"/>
      <c r="I312" s="117"/>
      <c r="K312" s="117"/>
    </row>
    <row r="313" spans="1:11" ht="12.75">
      <c r="A313" s="127" t="s">
        <v>909</v>
      </c>
      <c r="B313" s="128" t="s">
        <v>910</v>
      </c>
      <c r="C313" s="110" t="s">
        <v>1223</v>
      </c>
      <c r="D313" s="111" t="s">
        <v>1224</v>
      </c>
      <c r="E313" s="112">
        <v>9</v>
      </c>
      <c r="F313" s="113">
        <v>0.016</v>
      </c>
      <c r="G313" s="114">
        <f aca="true" t="shared" si="0" ref="G313:G320">E313*F313</f>
        <v>0.14400000000000002</v>
      </c>
      <c r="H313" s="116"/>
      <c r="I313" s="117"/>
      <c r="K313" s="117"/>
    </row>
    <row r="314" spans="1:11" ht="12.75">
      <c r="A314" s="127" t="s">
        <v>1225</v>
      </c>
      <c r="B314" s="128" t="s">
        <v>910</v>
      </c>
      <c r="C314" s="110" t="s">
        <v>1226</v>
      </c>
      <c r="D314" s="111" t="s">
        <v>1224</v>
      </c>
      <c r="E314" s="112">
        <v>3</v>
      </c>
      <c r="F314" s="113">
        <v>0.014</v>
      </c>
      <c r="G314" s="114">
        <f t="shared" si="0"/>
        <v>0.042</v>
      </c>
      <c r="H314" s="116"/>
      <c r="I314" s="117"/>
      <c r="K314" s="117"/>
    </row>
    <row r="315" spans="1:11" ht="12.75">
      <c r="A315" s="127" t="s">
        <v>1227</v>
      </c>
      <c r="B315" s="128" t="s">
        <v>910</v>
      </c>
      <c r="C315" s="110" t="s">
        <v>1228</v>
      </c>
      <c r="D315" s="111" t="s">
        <v>1224</v>
      </c>
      <c r="E315" s="112">
        <v>28</v>
      </c>
      <c r="F315" s="113">
        <v>0.016</v>
      </c>
      <c r="G315" s="114">
        <f t="shared" si="0"/>
        <v>0.448</v>
      </c>
      <c r="H315" s="116"/>
      <c r="I315" s="117"/>
      <c r="K315" s="117"/>
    </row>
    <row r="316" spans="1:11" ht="12.75">
      <c r="A316" s="127" t="s">
        <v>1229</v>
      </c>
      <c r="B316" s="128" t="s">
        <v>910</v>
      </c>
      <c r="C316" s="110" t="s">
        <v>1230</v>
      </c>
      <c r="D316" s="111" t="s">
        <v>982</v>
      </c>
      <c r="E316" s="112">
        <v>3</v>
      </c>
      <c r="F316" s="113">
        <v>0.014</v>
      </c>
      <c r="G316" s="114">
        <f t="shared" si="0"/>
        <v>0.042</v>
      </c>
      <c r="H316" s="116"/>
      <c r="I316" s="117"/>
      <c r="K316" s="117"/>
    </row>
    <row r="317" spans="1:11" ht="12.75">
      <c r="A317" s="127" t="s">
        <v>1231</v>
      </c>
      <c r="B317" s="128" t="s">
        <v>910</v>
      </c>
      <c r="C317" s="110" t="s">
        <v>1232</v>
      </c>
      <c r="D317" s="111" t="s">
        <v>982</v>
      </c>
      <c r="E317" s="112">
        <v>5</v>
      </c>
      <c r="F317" s="113">
        <v>0.014</v>
      </c>
      <c r="G317" s="114">
        <f t="shared" si="0"/>
        <v>0.07</v>
      </c>
      <c r="H317" s="116"/>
      <c r="I317" s="117"/>
      <c r="K317" s="117"/>
    </row>
    <row r="318" spans="1:11" ht="12.75">
      <c r="A318" s="127" t="s">
        <v>1233</v>
      </c>
      <c r="B318" s="128" t="s">
        <v>910</v>
      </c>
      <c r="C318" s="110" t="s">
        <v>1234</v>
      </c>
      <c r="D318" s="111" t="s">
        <v>982</v>
      </c>
      <c r="E318" s="112">
        <v>1</v>
      </c>
      <c r="F318" s="113">
        <v>0.015</v>
      </c>
      <c r="G318" s="114">
        <f t="shared" si="0"/>
        <v>0.015</v>
      </c>
      <c r="H318" s="116"/>
      <c r="I318" s="117"/>
      <c r="K318" s="117"/>
    </row>
    <row r="319" spans="1:11" ht="12.75">
      <c r="A319" s="127" t="s">
        <v>1235</v>
      </c>
      <c r="B319" s="128" t="s">
        <v>910</v>
      </c>
      <c r="C319" s="110" t="s">
        <v>1236</v>
      </c>
      <c r="D319" s="111" t="s">
        <v>982</v>
      </c>
      <c r="E319" s="112">
        <v>5</v>
      </c>
      <c r="F319" s="113">
        <v>0.014</v>
      </c>
      <c r="G319" s="114">
        <f t="shared" si="0"/>
        <v>0.07</v>
      </c>
      <c r="H319" s="116"/>
      <c r="I319" s="117"/>
      <c r="K319" s="117"/>
    </row>
    <row r="320" spans="1:11" ht="12.75">
      <c r="A320" s="108">
        <v>2</v>
      </c>
      <c r="B320" s="109" t="s">
        <v>1237</v>
      </c>
      <c r="C320" s="110" t="s">
        <v>1238</v>
      </c>
      <c r="D320" s="111" t="s">
        <v>982</v>
      </c>
      <c r="E320" s="112">
        <v>7</v>
      </c>
      <c r="F320" s="113">
        <v>0.4417</v>
      </c>
      <c r="G320" s="114">
        <f t="shared" si="0"/>
        <v>3.0919</v>
      </c>
      <c r="I320" s="117"/>
      <c r="J320" s="116"/>
      <c r="K320" s="117"/>
    </row>
    <row r="321" spans="3:11" ht="12.75">
      <c r="C321" s="120" t="s">
        <v>1239</v>
      </c>
      <c r="E321" s="112">
        <v>4</v>
      </c>
      <c r="G321" s="114"/>
      <c r="I321" s="117"/>
      <c r="K321" s="117"/>
    </row>
    <row r="322" spans="3:11" ht="12.75">
      <c r="C322" s="120" t="s">
        <v>1240</v>
      </c>
      <c r="E322" s="112">
        <v>2</v>
      </c>
      <c r="G322" s="114"/>
      <c r="I322" s="117"/>
      <c r="K322" s="117"/>
    </row>
    <row r="323" spans="3:11" ht="12.75">
      <c r="C323" s="120" t="s">
        <v>1241</v>
      </c>
      <c r="E323" s="112">
        <v>1</v>
      </c>
      <c r="G323" s="114"/>
      <c r="I323" s="117"/>
      <c r="K323" s="117"/>
    </row>
    <row r="324" spans="1:11" ht="12.75">
      <c r="A324" s="127" t="s">
        <v>919</v>
      </c>
      <c r="B324" s="128" t="s">
        <v>910</v>
      </c>
      <c r="C324" s="110" t="s">
        <v>1242</v>
      </c>
      <c r="D324" s="111" t="s">
        <v>982</v>
      </c>
      <c r="E324" s="112">
        <v>4</v>
      </c>
      <c r="F324" s="113">
        <v>0.017</v>
      </c>
      <c r="G324" s="114">
        <f>E324*F324</f>
        <v>0.068</v>
      </c>
      <c r="H324" s="116"/>
      <c r="I324" s="117"/>
      <c r="K324" s="117"/>
    </row>
    <row r="325" spans="1:11" ht="12.75">
      <c r="A325" s="127" t="s">
        <v>1243</v>
      </c>
      <c r="B325" s="128" t="s">
        <v>910</v>
      </c>
      <c r="C325" s="110" t="s">
        <v>1244</v>
      </c>
      <c r="D325" s="111" t="s">
        <v>1224</v>
      </c>
      <c r="E325" s="112">
        <v>2</v>
      </c>
      <c r="F325" s="113">
        <v>0.02</v>
      </c>
      <c r="G325" s="114">
        <f>E325*F325</f>
        <v>0.04</v>
      </c>
      <c r="H325" s="116"/>
      <c r="I325" s="117"/>
      <c r="K325" s="117"/>
    </row>
    <row r="326" spans="1:11" ht="12.75">
      <c r="A326" s="127" t="s">
        <v>1245</v>
      </c>
      <c r="B326" s="128" t="s">
        <v>910</v>
      </c>
      <c r="C326" s="110" t="s">
        <v>1246</v>
      </c>
      <c r="D326" s="111" t="s">
        <v>982</v>
      </c>
      <c r="E326" s="112">
        <v>1</v>
      </c>
      <c r="F326" s="113">
        <v>0.017</v>
      </c>
      <c r="G326" s="114">
        <f>E326*F326</f>
        <v>0.017</v>
      </c>
      <c r="H326" s="116"/>
      <c r="I326" s="117"/>
      <c r="K326" s="117"/>
    </row>
    <row r="327" spans="1:11" ht="12.75">
      <c r="A327" s="108">
        <v>3</v>
      </c>
      <c r="B327" s="109" t="s">
        <v>1247</v>
      </c>
      <c r="C327" s="110" t="s">
        <v>1248</v>
      </c>
      <c r="D327" s="111" t="s">
        <v>982</v>
      </c>
      <c r="E327" s="112">
        <v>3</v>
      </c>
      <c r="F327" s="113">
        <v>0.05607</v>
      </c>
      <c r="G327" s="114">
        <f>E327*F327</f>
        <v>0.16821</v>
      </c>
      <c r="I327" s="117"/>
      <c r="J327" s="116"/>
      <c r="K327" s="117"/>
    </row>
    <row r="328" spans="3:11" ht="12.75">
      <c r="C328" s="120" t="s">
        <v>1249</v>
      </c>
      <c r="E328" s="112">
        <v>3</v>
      </c>
      <c r="G328" s="114"/>
      <c r="I328" s="117"/>
      <c r="K328" s="117"/>
    </row>
    <row r="329" spans="1:11" ht="12.75">
      <c r="A329" s="108">
        <v>4</v>
      </c>
      <c r="B329" s="109" t="s">
        <v>1250</v>
      </c>
      <c r="C329" s="110" t="s">
        <v>1251</v>
      </c>
      <c r="D329" s="111" t="s">
        <v>982</v>
      </c>
      <c r="E329" s="112">
        <v>1</v>
      </c>
      <c r="F329" s="113">
        <v>0.01698</v>
      </c>
      <c r="G329" s="114">
        <f>E329*F329</f>
        <v>0.01698</v>
      </c>
      <c r="I329" s="117"/>
      <c r="J329" s="116"/>
      <c r="K329" s="117"/>
    </row>
    <row r="330" spans="3:11" ht="12.75">
      <c r="C330" s="120" t="s">
        <v>1252</v>
      </c>
      <c r="E330" s="112">
        <v>1</v>
      </c>
      <c r="G330" s="114"/>
      <c r="I330" s="117"/>
      <c r="K330" s="117"/>
    </row>
    <row r="332" spans="2:3" ht="15">
      <c r="B332" s="107" t="s">
        <v>1253</v>
      </c>
      <c r="C332" s="107" t="s">
        <v>1254</v>
      </c>
    </row>
    <row r="334" spans="1:11" ht="12.75">
      <c r="A334" s="108">
        <v>1</v>
      </c>
      <c r="B334" s="109" t="s">
        <v>1255</v>
      </c>
      <c r="C334" s="110" t="s">
        <v>1256</v>
      </c>
      <c r="D334" s="111" t="s">
        <v>1224</v>
      </c>
      <c r="E334" s="112">
        <v>4</v>
      </c>
      <c r="F334" s="113">
        <v>0</v>
      </c>
      <c r="G334" s="114">
        <f>E334*F334</f>
        <v>0</v>
      </c>
      <c r="I334" s="117"/>
      <c r="J334" s="116"/>
      <c r="K334" s="117"/>
    </row>
    <row r="335" spans="1:11" ht="12.75">
      <c r="A335" s="108">
        <v>2</v>
      </c>
      <c r="B335" s="109" t="s">
        <v>1257</v>
      </c>
      <c r="C335" s="110" t="s">
        <v>1258</v>
      </c>
      <c r="D335" s="111" t="s">
        <v>932</v>
      </c>
      <c r="E335" s="112">
        <v>48.6</v>
      </c>
      <c r="F335" s="113">
        <v>0</v>
      </c>
      <c r="G335" s="114">
        <f>E335*F335</f>
        <v>0</v>
      </c>
      <c r="I335" s="117"/>
      <c r="J335" s="116"/>
      <c r="K335" s="117"/>
    </row>
    <row r="336" spans="3:11" ht="12.75">
      <c r="C336" s="120" t="s">
        <v>1259</v>
      </c>
      <c r="E336" s="112">
        <v>0</v>
      </c>
      <c r="G336" s="114"/>
      <c r="I336" s="117"/>
      <c r="K336" s="117"/>
    </row>
    <row r="337" spans="3:11" ht="12.75">
      <c r="C337" s="120" t="s">
        <v>1260</v>
      </c>
      <c r="E337" s="112">
        <v>48.6</v>
      </c>
      <c r="G337" s="114"/>
      <c r="I337" s="117"/>
      <c r="K337" s="117"/>
    </row>
    <row r="339" spans="2:3" ht="15">
      <c r="B339" s="107" t="s">
        <v>1261</v>
      </c>
      <c r="C339" s="107" t="s">
        <v>1262</v>
      </c>
    </row>
    <row r="341" spans="1:11" ht="12.75">
      <c r="A341" s="108">
        <v>1</v>
      </c>
      <c r="B341" s="109" t="s">
        <v>1263</v>
      </c>
      <c r="C341" s="110" t="s">
        <v>1264</v>
      </c>
      <c r="D341" s="111" t="s">
        <v>854</v>
      </c>
      <c r="E341" s="112">
        <v>5.37225</v>
      </c>
      <c r="F341" s="113">
        <v>0</v>
      </c>
      <c r="G341" s="114">
        <f>E341*F341</f>
        <v>0</v>
      </c>
      <c r="I341" s="117"/>
      <c r="J341" s="116"/>
      <c r="K341" s="117"/>
    </row>
    <row r="342" spans="1:11" ht="12.75">
      <c r="A342" s="108">
        <v>2</v>
      </c>
      <c r="B342" s="109" t="s">
        <v>1265</v>
      </c>
      <c r="C342" s="110" t="s">
        <v>1266</v>
      </c>
      <c r="D342" s="111" t="s">
        <v>850</v>
      </c>
      <c r="E342" s="112">
        <v>216.5</v>
      </c>
      <c r="F342" s="113">
        <v>0</v>
      </c>
      <c r="G342" s="114">
        <f>E342*F342</f>
        <v>0</v>
      </c>
      <c r="I342" s="117"/>
      <c r="J342" s="116"/>
      <c r="K342" s="117"/>
    </row>
    <row r="343" spans="3:11" ht="12.75">
      <c r="C343" s="120" t="s">
        <v>1267</v>
      </c>
      <c r="E343" s="112">
        <v>216.5</v>
      </c>
      <c r="G343" s="114"/>
      <c r="I343" s="117"/>
      <c r="K343" s="117"/>
    </row>
    <row r="344" spans="1:11" ht="12.75">
      <c r="A344" s="127" t="s">
        <v>919</v>
      </c>
      <c r="B344" s="128" t="s">
        <v>910</v>
      </c>
      <c r="C344" s="110" t="s">
        <v>1268</v>
      </c>
      <c r="D344" s="111" t="s">
        <v>850</v>
      </c>
      <c r="E344" s="112">
        <v>220</v>
      </c>
      <c r="F344" s="113">
        <v>0.015</v>
      </c>
      <c r="G344" s="114">
        <f>E344*F344</f>
        <v>3.3</v>
      </c>
      <c r="H344" s="116"/>
      <c r="I344" s="117"/>
      <c r="K344" s="117"/>
    </row>
    <row r="345" spans="1:11" ht="12.75">
      <c r="A345" s="108">
        <v>3</v>
      </c>
      <c r="B345" s="109" t="s">
        <v>1269</v>
      </c>
      <c r="C345" s="110" t="s">
        <v>1270</v>
      </c>
      <c r="D345" s="111" t="s">
        <v>850</v>
      </c>
      <c r="E345" s="112">
        <v>193.41</v>
      </c>
      <c r="F345" s="113">
        <v>0.007</v>
      </c>
      <c r="G345" s="114">
        <f>E345*F345</f>
        <v>1.35387</v>
      </c>
      <c r="I345" s="117"/>
      <c r="J345" s="116"/>
      <c r="K345" s="117"/>
    </row>
    <row r="346" spans="3:11" ht="12.75">
      <c r="C346" s="120" t="s">
        <v>1271</v>
      </c>
      <c r="E346" s="112">
        <v>193.41</v>
      </c>
      <c r="G346" s="114"/>
      <c r="I346" s="117"/>
      <c r="K346" s="117"/>
    </row>
    <row r="347" spans="1:11" ht="12.75">
      <c r="A347" s="108">
        <v>4</v>
      </c>
      <c r="B347" s="109" t="s">
        <v>1272</v>
      </c>
      <c r="C347" s="110" t="s">
        <v>1273</v>
      </c>
      <c r="D347" s="111" t="s">
        <v>850</v>
      </c>
      <c r="E347" s="112">
        <v>239.46</v>
      </c>
      <c r="F347" s="113">
        <v>0.003</v>
      </c>
      <c r="G347" s="114">
        <f>E347*F347</f>
        <v>0.71838</v>
      </c>
      <c r="I347" s="117"/>
      <c r="J347" s="116"/>
      <c r="K347" s="117"/>
    </row>
    <row r="348" spans="3:11" ht="12.75">
      <c r="C348" s="120" t="s">
        <v>1274</v>
      </c>
      <c r="E348" s="112">
        <v>239.46</v>
      </c>
      <c r="G348" s="114"/>
      <c r="I348" s="117"/>
      <c r="K348" s="117"/>
    </row>
    <row r="350" spans="2:3" ht="15">
      <c r="B350" s="107" t="s">
        <v>1275</v>
      </c>
      <c r="C350" s="107" t="s">
        <v>1276</v>
      </c>
    </row>
    <row r="352" spans="1:11" ht="12.75">
      <c r="A352" s="108">
        <v>1</v>
      </c>
      <c r="B352" s="109" t="s">
        <v>1277</v>
      </c>
      <c r="C352" s="110" t="s">
        <v>1278</v>
      </c>
      <c r="D352" s="111" t="s">
        <v>854</v>
      </c>
      <c r="E352" s="112">
        <v>1.800914</v>
      </c>
      <c r="F352" s="113">
        <v>0</v>
      </c>
      <c r="G352" s="114">
        <f>E352*F352</f>
        <v>0</v>
      </c>
      <c r="I352" s="117"/>
      <c r="J352" s="116"/>
      <c r="K352" s="117"/>
    </row>
    <row r="353" spans="1:11" ht="12.75">
      <c r="A353" s="108">
        <v>2</v>
      </c>
      <c r="B353" s="109" t="s">
        <v>1279</v>
      </c>
      <c r="C353" s="110" t="s">
        <v>1280</v>
      </c>
      <c r="D353" s="111" t="s">
        <v>850</v>
      </c>
      <c r="E353" s="112">
        <v>92.52</v>
      </c>
      <c r="F353" s="113">
        <v>0.005</v>
      </c>
      <c r="G353" s="114">
        <f>E353*F353</f>
        <v>0.4626</v>
      </c>
      <c r="I353" s="117"/>
      <c r="J353" s="116"/>
      <c r="K353" s="117"/>
    </row>
    <row r="354" spans="3:11" ht="12.75">
      <c r="C354" s="120" t="s">
        <v>1281</v>
      </c>
      <c r="E354" s="112">
        <v>92.52</v>
      </c>
      <c r="G354" s="114"/>
      <c r="I354" s="117"/>
      <c r="K354" s="117"/>
    </row>
    <row r="355" spans="1:11" ht="12.75">
      <c r="A355" s="127" t="s">
        <v>919</v>
      </c>
      <c r="B355" s="128" t="s">
        <v>910</v>
      </c>
      <c r="C355" s="110" t="s">
        <v>1282</v>
      </c>
      <c r="D355" s="111" t="s">
        <v>850</v>
      </c>
      <c r="E355" s="112">
        <v>110</v>
      </c>
      <c r="F355" s="113">
        <v>0.007</v>
      </c>
      <c r="G355" s="114">
        <f>E355*F355</f>
        <v>0.77</v>
      </c>
      <c r="H355" s="116"/>
      <c r="I355" s="117"/>
      <c r="K355" s="117"/>
    </row>
    <row r="356" spans="1:11" ht="12.75">
      <c r="A356" s="108">
        <v>3</v>
      </c>
      <c r="B356" s="109" t="s">
        <v>1283</v>
      </c>
      <c r="C356" s="110" t="s">
        <v>1284</v>
      </c>
      <c r="D356" s="111" t="s">
        <v>850</v>
      </c>
      <c r="E356" s="112">
        <v>92.5</v>
      </c>
      <c r="F356" s="113">
        <v>0</v>
      </c>
      <c r="G356" s="114">
        <f>E356*F356</f>
        <v>0</v>
      </c>
      <c r="I356" s="117"/>
      <c r="J356" s="116"/>
      <c r="K356" s="117"/>
    </row>
    <row r="357" spans="3:11" ht="12.75">
      <c r="C357" s="120" t="s">
        <v>1285</v>
      </c>
      <c r="E357" s="112">
        <v>92.5</v>
      </c>
      <c r="G357" s="114"/>
      <c r="I357" s="117"/>
      <c r="K357" s="117"/>
    </row>
    <row r="358" spans="1:11" ht="12.75">
      <c r="A358" s="108">
        <v>4</v>
      </c>
      <c r="B358" s="109" t="s">
        <v>1286</v>
      </c>
      <c r="C358" s="110" t="s">
        <v>1287</v>
      </c>
      <c r="D358" s="111" t="s">
        <v>850</v>
      </c>
      <c r="E358" s="112">
        <v>78.65</v>
      </c>
      <c r="F358" s="113">
        <v>0.00036</v>
      </c>
      <c r="G358" s="114">
        <f>E358*F358</f>
        <v>0.028314000000000002</v>
      </c>
      <c r="I358" s="117"/>
      <c r="J358" s="116"/>
      <c r="K358" s="117"/>
    </row>
    <row r="359" spans="3:11" ht="12.75">
      <c r="C359" s="120" t="s">
        <v>1288</v>
      </c>
      <c r="E359" s="112">
        <v>78.65</v>
      </c>
      <c r="G359" s="114"/>
      <c r="I359" s="117"/>
      <c r="K359" s="117"/>
    </row>
    <row r="360" spans="1:11" ht="12.75">
      <c r="A360" s="127" t="s">
        <v>1289</v>
      </c>
      <c r="B360" s="128" t="s">
        <v>910</v>
      </c>
      <c r="C360" s="110" t="s">
        <v>1290</v>
      </c>
      <c r="D360" s="111" t="s">
        <v>850</v>
      </c>
      <c r="E360" s="112">
        <v>90</v>
      </c>
      <c r="F360" s="113">
        <v>0.006</v>
      </c>
      <c r="G360" s="114">
        <f>E360*F360</f>
        <v>0.54</v>
      </c>
      <c r="H360" s="116"/>
      <c r="I360" s="117"/>
      <c r="K360" s="117"/>
    </row>
    <row r="362" spans="2:3" ht="15">
      <c r="B362" s="107" t="s">
        <v>1291</v>
      </c>
      <c r="C362" s="107" t="s">
        <v>1292</v>
      </c>
    </row>
    <row r="364" spans="1:11" ht="12.75">
      <c r="A364" s="108">
        <v>1</v>
      </c>
      <c r="B364" s="109" t="s">
        <v>1293</v>
      </c>
      <c r="C364" s="110" t="s">
        <v>1294</v>
      </c>
      <c r="D364" s="111" t="s">
        <v>854</v>
      </c>
      <c r="E364" s="112">
        <v>4.240823</v>
      </c>
      <c r="F364" s="113">
        <v>0</v>
      </c>
      <c r="G364" s="114">
        <f>E364*F364</f>
        <v>0</v>
      </c>
      <c r="I364" s="117"/>
      <c r="J364" s="116"/>
      <c r="K364" s="117"/>
    </row>
    <row r="365" spans="1:11" ht="12.75">
      <c r="A365" s="108">
        <v>2</v>
      </c>
      <c r="B365" s="109" t="s">
        <v>1295</v>
      </c>
      <c r="C365" s="110" t="s">
        <v>1296</v>
      </c>
      <c r="D365" s="111" t="s">
        <v>850</v>
      </c>
      <c r="E365" s="112">
        <v>9.0432</v>
      </c>
      <c r="F365" s="113">
        <v>0.0001</v>
      </c>
      <c r="G365" s="114">
        <f>E365*F365</f>
        <v>0.0009043200000000001</v>
      </c>
      <c r="I365" s="117"/>
      <c r="J365" s="116"/>
      <c r="K365" s="117"/>
    </row>
    <row r="366" spans="3:11" ht="12.75">
      <c r="C366" s="120" t="s">
        <v>1297</v>
      </c>
      <c r="E366" s="112">
        <v>9.0432</v>
      </c>
      <c r="G366" s="114"/>
      <c r="I366" s="117"/>
      <c r="K366" s="117"/>
    </row>
    <row r="367" spans="1:11" ht="12.75">
      <c r="A367" s="127" t="s">
        <v>919</v>
      </c>
      <c r="B367" s="128" t="s">
        <v>910</v>
      </c>
      <c r="C367" s="110" t="s">
        <v>1298</v>
      </c>
      <c r="D367" s="111" t="s">
        <v>850</v>
      </c>
      <c r="E367" s="112">
        <v>10</v>
      </c>
      <c r="F367" s="113">
        <v>0.002</v>
      </c>
      <c r="G367" s="114">
        <f>E367*F367</f>
        <v>0.02</v>
      </c>
      <c r="H367" s="116"/>
      <c r="I367" s="117"/>
      <c r="K367" s="117"/>
    </row>
    <row r="368" spans="1:11" ht="12.75">
      <c r="A368" s="108">
        <v>3</v>
      </c>
      <c r="B368" s="109" t="s">
        <v>1299</v>
      </c>
      <c r="C368" s="110" t="s">
        <v>1300</v>
      </c>
      <c r="D368" s="111" t="s">
        <v>850</v>
      </c>
      <c r="E368" s="112">
        <v>126.04</v>
      </c>
      <c r="F368" s="113">
        <v>0.003</v>
      </c>
      <c r="G368" s="114">
        <f>E368*F368</f>
        <v>0.37812</v>
      </c>
      <c r="I368" s="117"/>
      <c r="J368" s="116"/>
      <c r="K368" s="117"/>
    </row>
    <row r="369" spans="3:11" ht="12.75">
      <c r="C369" s="120" t="s">
        <v>1301</v>
      </c>
      <c r="E369" s="112">
        <v>126.04</v>
      </c>
      <c r="G369" s="114"/>
      <c r="I369" s="117"/>
      <c r="K369" s="117"/>
    </row>
    <row r="370" spans="1:11" ht="12.75">
      <c r="A370" s="127" t="s">
        <v>1302</v>
      </c>
      <c r="B370" s="128" t="s">
        <v>910</v>
      </c>
      <c r="C370" s="110" t="s">
        <v>1303</v>
      </c>
      <c r="D370" s="111" t="s">
        <v>850</v>
      </c>
      <c r="E370" s="112">
        <v>130</v>
      </c>
      <c r="F370" s="113">
        <v>0.001</v>
      </c>
      <c r="G370" s="114">
        <f>E370*F370</f>
        <v>0.13</v>
      </c>
      <c r="H370" s="116"/>
      <c r="I370" s="117"/>
      <c r="K370" s="117"/>
    </row>
    <row r="371" spans="1:11" ht="12.75">
      <c r="A371" s="108">
        <v>4</v>
      </c>
      <c r="B371" s="109" t="s">
        <v>1304</v>
      </c>
      <c r="C371" s="110" t="s">
        <v>1305</v>
      </c>
      <c r="D371" s="111" t="s">
        <v>850</v>
      </c>
      <c r="E371" s="112">
        <v>216.8</v>
      </c>
      <c r="F371" s="113">
        <v>0.0003</v>
      </c>
      <c r="G371" s="114">
        <f>E371*F371</f>
        <v>0.06504</v>
      </c>
      <c r="I371" s="117"/>
      <c r="J371" s="116"/>
      <c r="K371" s="117"/>
    </row>
    <row r="372" spans="3:11" ht="12.75">
      <c r="C372" s="120" t="s">
        <v>1306</v>
      </c>
      <c r="E372" s="112">
        <v>216.8</v>
      </c>
      <c r="G372" s="114"/>
      <c r="I372" s="117"/>
      <c r="K372" s="117"/>
    </row>
    <row r="373" spans="1:11" ht="12.75">
      <c r="A373" s="127" t="s">
        <v>1289</v>
      </c>
      <c r="B373" s="128" t="s">
        <v>910</v>
      </c>
      <c r="C373" s="110" t="s">
        <v>1307</v>
      </c>
      <c r="D373" s="111" t="s">
        <v>850</v>
      </c>
      <c r="E373" s="112">
        <v>220</v>
      </c>
      <c r="F373" s="113">
        <v>0.003</v>
      </c>
      <c r="G373" s="114">
        <f>E373*F373</f>
        <v>0.66</v>
      </c>
      <c r="H373" s="116"/>
      <c r="I373" s="117"/>
      <c r="K373" s="117"/>
    </row>
    <row r="374" spans="1:11" ht="12.75">
      <c r="A374" s="108">
        <v>5</v>
      </c>
      <c r="B374" s="109" t="s">
        <v>1308</v>
      </c>
      <c r="C374" s="110" t="s">
        <v>1309</v>
      </c>
      <c r="D374" s="111" t="s">
        <v>850</v>
      </c>
      <c r="E374" s="112">
        <v>78.2</v>
      </c>
      <c r="F374" s="113">
        <v>0.0007</v>
      </c>
      <c r="G374" s="114">
        <f>E374*F374</f>
        <v>0.054740000000000004</v>
      </c>
      <c r="I374" s="117"/>
      <c r="J374" s="116"/>
      <c r="K374" s="117"/>
    </row>
    <row r="375" spans="3:11" ht="12.75">
      <c r="C375" s="120" t="s">
        <v>1310</v>
      </c>
      <c r="E375" s="112">
        <v>78.2</v>
      </c>
      <c r="G375" s="114"/>
      <c r="I375" s="117"/>
      <c r="K375" s="117"/>
    </row>
    <row r="376" spans="1:11" ht="12.75">
      <c r="A376" s="127" t="s">
        <v>1311</v>
      </c>
      <c r="B376" s="128" t="s">
        <v>910</v>
      </c>
      <c r="C376" s="110" t="s">
        <v>1312</v>
      </c>
      <c r="D376" s="111" t="s">
        <v>850</v>
      </c>
      <c r="E376" s="112">
        <v>82</v>
      </c>
      <c r="F376" s="113">
        <v>0.005</v>
      </c>
      <c r="G376" s="114">
        <f>E376*F376</f>
        <v>0.41000000000000003</v>
      </c>
      <c r="H376" s="116"/>
      <c r="I376" s="117"/>
      <c r="K376" s="117"/>
    </row>
    <row r="377" spans="1:11" ht="12.75">
      <c r="A377" s="108">
        <v>6</v>
      </c>
      <c r="B377" s="109" t="s">
        <v>1313</v>
      </c>
      <c r="C377" s="110" t="s">
        <v>1314</v>
      </c>
      <c r="D377" s="111" t="s">
        <v>850</v>
      </c>
      <c r="E377" s="112">
        <v>6.05</v>
      </c>
      <c r="F377" s="113">
        <v>0.00015</v>
      </c>
      <c r="G377" s="114">
        <f>E377*F377</f>
        <v>0.0009074999999999999</v>
      </c>
      <c r="I377" s="117"/>
      <c r="J377" s="116"/>
      <c r="K377" s="117"/>
    </row>
    <row r="378" spans="3:11" ht="12.75">
      <c r="C378" s="120" t="s">
        <v>1315</v>
      </c>
      <c r="E378" s="112">
        <v>6.05</v>
      </c>
      <c r="G378" s="114"/>
      <c r="I378" s="117"/>
      <c r="K378" s="117"/>
    </row>
    <row r="379" spans="1:11" ht="12.75">
      <c r="A379" s="127" t="s">
        <v>1316</v>
      </c>
      <c r="B379" s="128" t="s">
        <v>910</v>
      </c>
      <c r="C379" s="110" t="s">
        <v>1317</v>
      </c>
      <c r="D379" s="111" t="s">
        <v>850</v>
      </c>
      <c r="E379" s="112">
        <v>6.5</v>
      </c>
      <c r="F379" s="113">
        <v>0.003</v>
      </c>
      <c r="G379" s="114">
        <f>E379*F379</f>
        <v>0.0195</v>
      </c>
      <c r="H379" s="116"/>
      <c r="I379" s="117"/>
      <c r="K379" s="117"/>
    </row>
    <row r="380" spans="1:11" ht="12.75">
      <c r="A380" s="108">
        <v>7</v>
      </c>
      <c r="B380" s="109" t="s">
        <v>1318</v>
      </c>
      <c r="C380" s="110" t="s">
        <v>1319</v>
      </c>
      <c r="D380" s="111" t="s">
        <v>850</v>
      </c>
      <c r="E380" s="112">
        <v>79.065</v>
      </c>
      <c r="F380" s="113">
        <v>0.00175</v>
      </c>
      <c r="G380" s="114" t="str">
        <f>FIXED(E380*F380,3,TRUE)</f>
        <v>0,138</v>
      </c>
      <c r="I380" s="117"/>
      <c r="J380" s="116"/>
      <c r="K380" s="117"/>
    </row>
    <row r="381" spans="3:11" ht="12.75">
      <c r="C381" s="120" t="s">
        <v>1320</v>
      </c>
      <c r="E381" s="112">
        <v>79.065</v>
      </c>
      <c r="G381" s="114"/>
      <c r="I381" s="117"/>
      <c r="K381" s="117"/>
    </row>
    <row r="382" spans="1:11" ht="12.75">
      <c r="A382" s="108">
        <v>8</v>
      </c>
      <c r="B382" s="109" t="s">
        <v>1321</v>
      </c>
      <c r="C382" s="110" t="s">
        <v>1322</v>
      </c>
      <c r="D382" s="111" t="s">
        <v>854</v>
      </c>
      <c r="E382" s="112">
        <v>0.138364</v>
      </c>
      <c r="F382" s="113">
        <v>0</v>
      </c>
      <c r="G382" s="114" t="str">
        <f aca="true" t="shared" si="1" ref="G382:G387">FIXED(E382*F382,3,TRUE)</f>
        <v>0,000</v>
      </c>
      <c r="I382" s="117"/>
      <c r="J382" s="116"/>
      <c r="K382" s="117"/>
    </row>
    <row r="383" spans="1:11" ht="12.75">
      <c r="A383" s="108">
        <v>9</v>
      </c>
      <c r="B383" s="109" t="s">
        <v>852</v>
      </c>
      <c r="C383" s="110" t="s">
        <v>853</v>
      </c>
      <c r="D383" s="111" t="s">
        <v>854</v>
      </c>
      <c r="E383" s="112">
        <v>0.138364</v>
      </c>
      <c r="F383" s="113">
        <v>0</v>
      </c>
      <c r="G383" s="114" t="str">
        <f t="shared" si="1"/>
        <v>0,000</v>
      </c>
      <c r="I383" s="117"/>
      <c r="J383" s="116"/>
      <c r="K383" s="117"/>
    </row>
    <row r="384" spans="1:11" ht="12.75">
      <c r="A384" s="108">
        <v>10</v>
      </c>
      <c r="B384" s="109" t="s">
        <v>855</v>
      </c>
      <c r="C384" s="110" t="s">
        <v>1323</v>
      </c>
      <c r="D384" s="111" t="s">
        <v>854</v>
      </c>
      <c r="E384" s="112">
        <v>2.628911</v>
      </c>
      <c r="F384" s="113">
        <v>0</v>
      </c>
      <c r="G384" s="114" t="str">
        <f t="shared" si="1"/>
        <v>0,000</v>
      </c>
      <c r="I384" s="117"/>
      <c r="J384" s="116"/>
      <c r="K384" s="117"/>
    </row>
    <row r="385" spans="1:11" ht="12.75">
      <c r="A385" s="108">
        <v>11</v>
      </c>
      <c r="B385" s="109" t="s">
        <v>1324</v>
      </c>
      <c r="C385" s="110" t="s">
        <v>1325</v>
      </c>
      <c r="D385" s="111" t="s">
        <v>854</v>
      </c>
      <c r="E385" s="112">
        <v>0.138364</v>
      </c>
      <c r="F385" s="113">
        <v>0</v>
      </c>
      <c r="G385" s="114" t="str">
        <f t="shared" si="1"/>
        <v>0,000</v>
      </c>
      <c r="I385" s="117"/>
      <c r="J385" s="116"/>
      <c r="K385" s="117"/>
    </row>
    <row r="386" spans="1:11" ht="12.75">
      <c r="A386" s="108">
        <v>12</v>
      </c>
      <c r="B386" s="109" t="s">
        <v>1326</v>
      </c>
      <c r="C386" s="110" t="s">
        <v>1327</v>
      </c>
      <c r="D386" s="111" t="s">
        <v>854</v>
      </c>
      <c r="E386" s="112">
        <v>0.553455</v>
      </c>
      <c r="F386" s="113">
        <v>0</v>
      </c>
      <c r="G386" s="114" t="str">
        <f t="shared" si="1"/>
        <v>0,000</v>
      </c>
      <c r="I386" s="117"/>
      <c r="J386" s="116"/>
      <c r="K386" s="117"/>
    </row>
    <row r="387" spans="1:11" ht="12.75">
      <c r="A387" s="108">
        <v>13</v>
      </c>
      <c r="B387" s="109" t="s">
        <v>857</v>
      </c>
      <c r="C387" s="110" t="s">
        <v>1328</v>
      </c>
      <c r="D387" s="111" t="s">
        <v>854</v>
      </c>
      <c r="E387" s="112">
        <v>0.138364</v>
      </c>
      <c r="F387" s="113">
        <v>0</v>
      </c>
      <c r="G387" s="114" t="str">
        <f t="shared" si="1"/>
        <v>0,000</v>
      </c>
      <c r="I387" s="117"/>
      <c r="J387" s="116"/>
      <c r="K387" s="117"/>
    </row>
    <row r="388" spans="1:11" ht="12.75">
      <c r="A388" s="108">
        <v>14</v>
      </c>
      <c r="B388" s="109" t="s">
        <v>1329</v>
      </c>
      <c r="C388" s="110" t="s">
        <v>1330</v>
      </c>
      <c r="D388" s="111" t="s">
        <v>850</v>
      </c>
      <c r="E388" s="112">
        <v>739.8</v>
      </c>
      <c r="F388" s="113">
        <v>0.0003</v>
      </c>
      <c r="G388" s="114">
        <f>E388*F388</f>
        <v>0.22193999999999997</v>
      </c>
      <c r="I388" s="117"/>
      <c r="J388" s="116"/>
      <c r="K388" s="117"/>
    </row>
    <row r="389" spans="3:11" ht="12.75">
      <c r="C389" s="120" t="s">
        <v>1331</v>
      </c>
      <c r="E389" s="112">
        <v>353.7</v>
      </c>
      <c r="G389" s="114"/>
      <c r="I389" s="117"/>
      <c r="K389" s="117"/>
    </row>
    <row r="390" spans="3:11" ht="12.75">
      <c r="C390" s="120" t="s">
        <v>1332</v>
      </c>
      <c r="E390" s="112">
        <v>386.1</v>
      </c>
      <c r="G390" s="114"/>
      <c r="I390" s="117"/>
      <c r="K390" s="117"/>
    </row>
    <row r="391" spans="1:11" ht="12.75">
      <c r="A391" s="127" t="s">
        <v>1333</v>
      </c>
      <c r="B391" s="128" t="s">
        <v>910</v>
      </c>
      <c r="C391" s="110" t="s">
        <v>1334</v>
      </c>
      <c r="D391" s="111" t="s">
        <v>850</v>
      </c>
      <c r="E391" s="112">
        <v>255</v>
      </c>
      <c r="F391" s="113">
        <v>0.002</v>
      </c>
      <c r="G391" s="114">
        <f>E391*F391</f>
        <v>0.51</v>
      </c>
      <c r="H391" s="116"/>
      <c r="I391" s="117"/>
      <c r="K391" s="117"/>
    </row>
    <row r="392" spans="1:11" ht="12.75">
      <c r="A392" s="127" t="s">
        <v>1335</v>
      </c>
      <c r="B392" s="128" t="s">
        <v>910</v>
      </c>
      <c r="C392" s="110" t="s">
        <v>1336</v>
      </c>
      <c r="D392" s="111" t="s">
        <v>850</v>
      </c>
      <c r="E392" s="112">
        <v>255</v>
      </c>
      <c r="F392" s="113">
        <v>0.004</v>
      </c>
      <c r="G392" s="114">
        <f>E392*F392</f>
        <v>1.02</v>
      </c>
      <c r="H392" s="116"/>
      <c r="I392" s="117"/>
      <c r="K392" s="117"/>
    </row>
    <row r="393" spans="1:11" ht="12.75">
      <c r="A393" s="127" t="s">
        <v>1337</v>
      </c>
      <c r="B393" s="128" t="s">
        <v>910</v>
      </c>
      <c r="C393" s="110" t="s">
        <v>1338</v>
      </c>
      <c r="D393" s="111" t="s">
        <v>850</v>
      </c>
      <c r="E393" s="112">
        <v>120</v>
      </c>
      <c r="F393" s="113">
        <v>0.003</v>
      </c>
      <c r="G393" s="114">
        <f>E393*F393</f>
        <v>0.36</v>
      </c>
      <c r="H393" s="116"/>
      <c r="I393" s="117"/>
      <c r="K393" s="117"/>
    </row>
    <row r="394" spans="1:11" ht="12.75">
      <c r="A394" s="108">
        <v>15</v>
      </c>
      <c r="B394" s="109" t="s">
        <v>910</v>
      </c>
      <c r="C394" s="110" t="s">
        <v>1339</v>
      </c>
      <c r="D394" s="111" t="s">
        <v>850</v>
      </c>
      <c r="E394" s="112">
        <v>246.7</v>
      </c>
      <c r="F394" s="113">
        <v>0.001</v>
      </c>
      <c r="G394" s="114">
        <f>E394*F394</f>
        <v>0.2467</v>
      </c>
      <c r="I394" s="117"/>
      <c r="J394" s="116"/>
      <c r="K394" s="117"/>
    </row>
    <row r="395" spans="3:11" ht="12.75">
      <c r="C395" s="120" t="s">
        <v>1340</v>
      </c>
      <c r="E395" s="112">
        <v>246.7</v>
      </c>
      <c r="G395" s="114"/>
      <c r="I395" s="117"/>
      <c r="K395" s="117"/>
    </row>
    <row r="396" spans="1:11" ht="12.75">
      <c r="A396" s="108">
        <v>16</v>
      </c>
      <c r="B396" s="109" t="s">
        <v>1341</v>
      </c>
      <c r="C396" s="110" t="s">
        <v>1342</v>
      </c>
      <c r="D396" s="111" t="s">
        <v>850</v>
      </c>
      <c r="E396" s="112">
        <v>13.2</v>
      </c>
      <c r="F396" s="113">
        <v>0</v>
      </c>
      <c r="G396" s="114">
        <f>E396*F396</f>
        <v>0</v>
      </c>
      <c r="I396" s="117"/>
      <c r="J396" s="116"/>
      <c r="K396" s="117"/>
    </row>
    <row r="397" spans="3:11" ht="12.75">
      <c r="C397" s="120" t="s">
        <v>1343</v>
      </c>
      <c r="E397" s="112">
        <v>13.2</v>
      </c>
      <c r="G397" s="114"/>
      <c r="I397" s="117"/>
      <c r="K397" s="117"/>
    </row>
    <row r="398" spans="1:11" ht="12.75">
      <c r="A398" s="127" t="s">
        <v>1344</v>
      </c>
      <c r="B398" s="128" t="s">
        <v>910</v>
      </c>
      <c r="C398" s="154" t="s">
        <v>1393</v>
      </c>
      <c r="D398" s="111" t="s">
        <v>850</v>
      </c>
      <c r="E398" s="112">
        <v>14</v>
      </c>
      <c r="F398" s="113">
        <v>0.002</v>
      </c>
      <c r="G398" s="114">
        <f>E398*F398</f>
        <v>0.028</v>
      </c>
      <c r="H398" s="116"/>
      <c r="I398" s="117"/>
      <c r="K398" s="117"/>
    </row>
    <row r="399" spans="1:11" ht="12.75">
      <c r="A399" s="108">
        <v>17</v>
      </c>
      <c r="B399" s="109" t="s">
        <v>1345</v>
      </c>
      <c r="C399" s="110" t="s">
        <v>1346</v>
      </c>
      <c r="D399" s="111" t="s">
        <v>850</v>
      </c>
      <c r="E399" s="112">
        <v>34.854</v>
      </c>
      <c r="F399" s="113">
        <v>0.0002</v>
      </c>
      <c r="G399" s="114">
        <f>E399*F399</f>
        <v>0.0069708</v>
      </c>
      <c r="I399" s="117"/>
      <c r="J399" s="116"/>
      <c r="K399" s="117"/>
    </row>
    <row r="400" spans="3:11" ht="12.75">
      <c r="C400" s="120" t="s">
        <v>1347</v>
      </c>
      <c r="E400" s="112">
        <v>34.854</v>
      </c>
      <c r="G400" s="114"/>
      <c r="I400" s="117"/>
      <c r="K400" s="117"/>
    </row>
    <row r="401" spans="1:11" ht="12.75">
      <c r="A401" s="127" t="s">
        <v>1348</v>
      </c>
      <c r="B401" s="128" t="s">
        <v>910</v>
      </c>
      <c r="C401" s="110" t="s">
        <v>1349</v>
      </c>
      <c r="D401" s="111" t="s">
        <v>850</v>
      </c>
      <c r="E401" s="112">
        <v>36</v>
      </c>
      <c r="F401" s="113">
        <v>0.003</v>
      </c>
      <c r="G401" s="114">
        <f>E401*F401</f>
        <v>0.108</v>
      </c>
      <c r="H401" s="116"/>
      <c r="I401" s="117"/>
      <c r="K401" s="117"/>
    </row>
    <row r="403" spans="2:3" ht="15">
      <c r="B403" s="107" t="s">
        <v>1350</v>
      </c>
      <c r="C403" s="107" t="s">
        <v>1351</v>
      </c>
    </row>
    <row r="405" spans="1:11" ht="12.75">
      <c r="A405" s="108">
        <v>1</v>
      </c>
      <c r="B405" s="109" t="s">
        <v>1352</v>
      </c>
      <c r="C405" s="110" t="s">
        <v>1353</v>
      </c>
      <c r="D405" s="111" t="s">
        <v>895</v>
      </c>
      <c r="E405" s="112">
        <v>1</v>
      </c>
      <c r="F405" s="113">
        <v>0</v>
      </c>
      <c r="G405" s="114">
        <f>E405*F405</f>
        <v>0</v>
      </c>
      <c r="I405" s="117"/>
      <c r="J405" s="116"/>
      <c r="K405" s="117"/>
    </row>
    <row r="406" spans="3:11" ht="12.75">
      <c r="C406" s="120" t="s">
        <v>896</v>
      </c>
      <c r="E406" s="112">
        <v>1</v>
      </c>
      <c r="G406" s="114"/>
      <c r="I406" s="117"/>
      <c r="K406" s="117"/>
    </row>
    <row r="408" spans="2:3" ht="15">
      <c r="B408" s="107" t="s">
        <v>1354</v>
      </c>
      <c r="C408" s="107" t="s">
        <v>1355</v>
      </c>
    </row>
    <row r="410" spans="1:11" ht="12.75">
      <c r="A410" s="108">
        <v>1</v>
      </c>
      <c r="B410" s="109" t="s">
        <v>1356</v>
      </c>
      <c r="C410" s="110" t="s">
        <v>1357</v>
      </c>
      <c r="D410" s="111" t="s">
        <v>854</v>
      </c>
      <c r="E410" s="112">
        <v>0.060495</v>
      </c>
      <c r="F410" s="113">
        <v>0</v>
      </c>
      <c r="G410" s="114">
        <f>E410*F410</f>
        <v>0</v>
      </c>
      <c r="I410" s="117"/>
      <c r="J410" s="116"/>
      <c r="K410" s="117"/>
    </row>
    <row r="411" spans="1:11" ht="12.75">
      <c r="A411" s="108">
        <v>2</v>
      </c>
      <c r="B411" s="109" t="s">
        <v>1358</v>
      </c>
      <c r="C411" s="110" t="s">
        <v>1359</v>
      </c>
      <c r="D411" s="111" t="s">
        <v>932</v>
      </c>
      <c r="E411" s="112">
        <v>55.5</v>
      </c>
      <c r="F411" s="113">
        <v>0.00109</v>
      </c>
      <c r="G411" s="114">
        <f>E411*F411</f>
        <v>0.060495</v>
      </c>
      <c r="I411" s="117"/>
      <c r="J411" s="116"/>
      <c r="K411" s="117"/>
    </row>
    <row r="412" spans="3:11" ht="12.75">
      <c r="C412" s="120" t="s">
        <v>1360</v>
      </c>
      <c r="E412" s="112">
        <v>55.5</v>
      </c>
      <c r="G412" s="114"/>
      <c r="I412" s="117"/>
      <c r="K412" s="117"/>
    </row>
    <row r="413" spans="3:11" ht="12.75">
      <c r="C413" s="120"/>
      <c r="E413" s="112"/>
      <c r="G413" s="114"/>
      <c r="I413" s="117"/>
      <c r="K413" s="117"/>
    </row>
    <row r="414" spans="1:11" ht="15">
      <c r="A414" s="171"/>
      <c r="B414" s="172" t="s">
        <v>1398</v>
      </c>
      <c r="C414" s="173" t="s">
        <v>1399</v>
      </c>
      <c r="D414" s="171"/>
      <c r="E414" s="171"/>
      <c r="F414" s="171"/>
      <c r="G414" s="174"/>
      <c r="I414" s="117"/>
      <c r="K414" s="117"/>
    </row>
    <row r="415" spans="1:11" ht="12.75">
      <c r="A415" s="175">
        <v>1</v>
      </c>
      <c r="B415" s="177" t="s">
        <v>1400</v>
      </c>
      <c r="C415" s="179" t="s">
        <v>1402</v>
      </c>
      <c r="D415" s="171" t="s">
        <v>895</v>
      </c>
      <c r="E415" s="178">
        <v>1</v>
      </c>
      <c r="F415" s="178">
        <v>0</v>
      </c>
      <c r="G415" s="180">
        <v>0</v>
      </c>
      <c r="I415" s="117"/>
      <c r="K415" s="117"/>
    </row>
    <row r="416" spans="1:7" ht="12.75">
      <c r="A416" s="175"/>
      <c r="B416" s="177"/>
      <c r="C416" s="176" t="s">
        <v>1401</v>
      </c>
      <c r="D416" s="171"/>
      <c r="E416" s="171"/>
      <c r="F416" s="171"/>
      <c r="G416" s="174">
        <v>0</v>
      </c>
    </row>
    <row r="417" spans="1:7" ht="12.75">
      <c r="A417" s="181"/>
      <c r="B417" s="168"/>
      <c r="C417" s="182"/>
      <c r="D417" s="155"/>
      <c r="E417" s="155"/>
      <c r="F417" s="155"/>
      <c r="G417" s="183"/>
    </row>
    <row r="418" spans="2:3" ht="15">
      <c r="B418" s="107" t="s">
        <v>1361</v>
      </c>
      <c r="C418" s="107" t="s">
        <v>1362</v>
      </c>
    </row>
    <row r="420" spans="1:11" ht="12.75">
      <c r="A420" s="108">
        <v>1</v>
      </c>
      <c r="B420" s="109" t="s">
        <v>1363</v>
      </c>
      <c r="C420" s="110" t="s">
        <v>1364</v>
      </c>
      <c r="D420" s="111" t="s">
        <v>895</v>
      </c>
      <c r="E420" s="112">
        <v>1</v>
      </c>
      <c r="F420" s="113">
        <v>0</v>
      </c>
      <c r="G420" s="114">
        <f>E420*F420</f>
        <v>0</v>
      </c>
      <c r="I420" s="117"/>
      <c r="J420" s="116"/>
      <c r="K420" s="117"/>
    </row>
    <row r="421" spans="3:11" ht="12.75">
      <c r="C421" s="120" t="s">
        <v>896</v>
      </c>
      <c r="E421" s="112">
        <v>1</v>
      </c>
      <c r="G421" s="114"/>
      <c r="I421" s="117"/>
      <c r="K421" s="117"/>
    </row>
    <row r="423" spans="2:3" ht="15">
      <c r="B423" s="107" t="s">
        <v>1365</v>
      </c>
      <c r="C423" s="107" t="s">
        <v>1366</v>
      </c>
    </row>
    <row r="425" spans="1:11" ht="12.75">
      <c r="A425" s="108">
        <v>1</v>
      </c>
      <c r="B425" s="109" t="s">
        <v>1367</v>
      </c>
      <c r="C425" s="110" t="s">
        <v>1368</v>
      </c>
      <c r="D425" s="111" t="s">
        <v>854</v>
      </c>
      <c r="E425" s="112">
        <v>0.099201</v>
      </c>
      <c r="F425" s="113">
        <v>0</v>
      </c>
      <c r="G425" s="114">
        <f>E425*F425</f>
        <v>0</v>
      </c>
      <c r="I425" s="117"/>
      <c r="J425" s="116"/>
      <c r="K425" s="117"/>
    </row>
    <row r="426" spans="1:11" ht="12.75">
      <c r="A426" s="108">
        <v>2</v>
      </c>
      <c r="B426" s="109" t="s">
        <v>1369</v>
      </c>
      <c r="C426" s="110" t="s">
        <v>1370</v>
      </c>
      <c r="D426" s="111" t="s">
        <v>850</v>
      </c>
      <c r="E426" s="112">
        <v>0.86</v>
      </c>
      <c r="F426" s="113">
        <v>0.11535</v>
      </c>
      <c r="G426" s="114">
        <f>E426*F426</f>
        <v>0.099201</v>
      </c>
      <c r="I426" s="117"/>
      <c r="J426" s="116"/>
      <c r="K426" s="117"/>
    </row>
    <row r="427" spans="3:11" ht="12.75">
      <c r="C427" s="120" t="s">
        <v>1371</v>
      </c>
      <c r="E427" s="112">
        <v>0.86</v>
      </c>
      <c r="G427" s="114"/>
      <c r="I427" s="117"/>
      <c r="K427" s="117"/>
    </row>
    <row r="429" spans="2:3" ht="15">
      <c r="B429" s="107" t="s">
        <v>1372</v>
      </c>
      <c r="C429" s="107" t="s">
        <v>1373</v>
      </c>
    </row>
    <row r="431" spans="1:11" ht="12.75">
      <c r="A431" s="108">
        <v>1</v>
      </c>
      <c r="B431" s="109" t="s">
        <v>1374</v>
      </c>
      <c r="C431" s="110" t="s">
        <v>1375</v>
      </c>
      <c r="D431" s="111" t="s">
        <v>854</v>
      </c>
      <c r="E431" s="112">
        <v>35.020547</v>
      </c>
      <c r="F431" s="113">
        <v>0</v>
      </c>
      <c r="G431" s="114">
        <f>E431*F431</f>
        <v>0</v>
      </c>
      <c r="I431" s="117"/>
      <c r="J431" s="116"/>
      <c r="K431" s="117"/>
    </row>
    <row r="432" spans="1:11" ht="12.75">
      <c r="A432" s="108">
        <v>2</v>
      </c>
      <c r="B432" s="109" t="s">
        <v>1376</v>
      </c>
      <c r="C432" s="110" t="s">
        <v>1377</v>
      </c>
      <c r="D432" s="111" t="s">
        <v>982</v>
      </c>
      <c r="E432" s="112">
        <v>91</v>
      </c>
      <c r="F432" s="113">
        <v>0</v>
      </c>
      <c r="G432" s="114">
        <f>E432*F432</f>
        <v>0</v>
      </c>
      <c r="I432" s="117"/>
      <c r="J432" s="116"/>
      <c r="K432" s="117"/>
    </row>
    <row r="433" spans="3:11" ht="12.75">
      <c r="C433" s="120" t="s">
        <v>1378</v>
      </c>
      <c r="E433" s="112">
        <v>91</v>
      </c>
      <c r="G433" s="114"/>
      <c r="I433" s="117"/>
      <c r="K433" s="117"/>
    </row>
    <row r="434" spans="1:11" ht="12.75">
      <c r="A434" s="127" t="s">
        <v>919</v>
      </c>
      <c r="B434" s="128" t="s">
        <v>910</v>
      </c>
      <c r="C434" s="110" t="s">
        <v>1379</v>
      </c>
      <c r="D434" s="111" t="s">
        <v>982</v>
      </c>
      <c r="E434" s="112">
        <v>91</v>
      </c>
      <c r="F434" s="113">
        <v>0.001</v>
      </c>
      <c r="G434" s="114">
        <f>E434*F434</f>
        <v>0.091</v>
      </c>
      <c r="H434" s="116"/>
      <c r="I434" s="117"/>
      <c r="K434" s="117"/>
    </row>
    <row r="435" spans="1:11" ht="12.75">
      <c r="A435" s="108">
        <v>3</v>
      </c>
      <c r="B435" s="109" t="s">
        <v>1380</v>
      </c>
      <c r="C435" s="110" t="s">
        <v>1381</v>
      </c>
      <c r="D435" s="111" t="s">
        <v>932</v>
      </c>
      <c r="E435" s="112">
        <v>30</v>
      </c>
      <c r="F435" s="113">
        <v>0</v>
      </c>
      <c r="G435" s="114">
        <f>E435*F435</f>
        <v>0</v>
      </c>
      <c r="I435" s="117"/>
      <c r="J435" s="116"/>
      <c r="K435" s="117"/>
    </row>
    <row r="436" spans="3:11" ht="12.75">
      <c r="C436" s="120" t="s">
        <v>1382</v>
      </c>
      <c r="E436" s="112">
        <v>20</v>
      </c>
      <c r="G436" s="114"/>
      <c r="I436" s="117"/>
      <c r="K436" s="117"/>
    </row>
    <row r="437" spans="3:11" ht="12.75">
      <c r="C437" s="120" t="s">
        <v>1383</v>
      </c>
      <c r="E437" s="112">
        <v>10</v>
      </c>
      <c r="G437" s="114"/>
      <c r="I437" s="117"/>
      <c r="K437" s="117"/>
    </row>
    <row r="438" spans="1:11" ht="12.75">
      <c r="A438" s="127" t="s">
        <v>1302</v>
      </c>
      <c r="B438" s="128" t="s">
        <v>1384</v>
      </c>
      <c r="C438" s="110" t="s">
        <v>1385</v>
      </c>
      <c r="D438" s="111" t="s">
        <v>1386</v>
      </c>
      <c r="E438" s="112">
        <v>0.11</v>
      </c>
      <c r="F438" s="113">
        <v>0.75</v>
      </c>
      <c r="G438" s="114">
        <f>E438*F438</f>
        <v>0.0825</v>
      </c>
      <c r="H438" s="116"/>
      <c r="I438" s="117"/>
      <c r="K438" s="117"/>
    </row>
    <row r="439" spans="1:11" ht="12.75">
      <c r="A439" s="108">
        <v>4</v>
      </c>
      <c r="B439" s="109" t="s">
        <v>1387</v>
      </c>
      <c r="C439" s="110" t="s">
        <v>1388</v>
      </c>
      <c r="D439" s="111" t="s">
        <v>863</v>
      </c>
      <c r="E439" s="112">
        <v>17.8</v>
      </c>
      <c r="F439" s="113">
        <v>0.02431</v>
      </c>
      <c r="G439" s="114">
        <f>E439*F439</f>
        <v>0.432718</v>
      </c>
      <c r="I439" s="117"/>
      <c r="J439" s="116"/>
      <c r="K439" s="117"/>
    </row>
    <row r="440" spans="3:11" ht="12.75">
      <c r="C440" s="120" t="s">
        <v>1389</v>
      </c>
      <c r="E440" s="112">
        <v>17.8</v>
      </c>
      <c r="G440" s="114"/>
      <c r="I440" s="117"/>
      <c r="K440" s="117"/>
    </row>
    <row r="441" spans="1:11" ht="12.75">
      <c r="A441" s="108">
        <v>5</v>
      </c>
      <c r="B441" s="109" t="s">
        <v>1390</v>
      </c>
      <c r="C441" s="110" t="s">
        <v>1391</v>
      </c>
      <c r="D441" s="111" t="s">
        <v>932</v>
      </c>
      <c r="E441" s="112">
        <v>240.3</v>
      </c>
      <c r="F441" s="113">
        <v>0</v>
      </c>
      <c r="G441" s="114">
        <f>E441*F441</f>
        <v>0</v>
      </c>
      <c r="I441" s="117"/>
      <c r="J441" s="116"/>
      <c r="K441" s="117"/>
    </row>
    <row r="442" spans="3:11" ht="12.75">
      <c r="C442" s="120" t="s">
        <v>1392</v>
      </c>
      <c r="E442" s="112">
        <v>200</v>
      </c>
      <c r="G442" s="114"/>
      <c r="I442" s="117"/>
      <c r="K442" s="117"/>
    </row>
    <row r="443" spans="3:11" ht="12.75">
      <c r="C443" s="120" t="s">
        <v>0</v>
      </c>
      <c r="E443" s="112">
        <v>40.3</v>
      </c>
      <c r="G443" s="114"/>
      <c r="I443" s="117"/>
      <c r="K443" s="117"/>
    </row>
    <row r="444" spans="1:11" ht="12.75">
      <c r="A444" s="108">
        <v>6</v>
      </c>
      <c r="B444" s="109" t="s">
        <v>1</v>
      </c>
      <c r="C444" s="110" t="s">
        <v>2</v>
      </c>
      <c r="D444" s="111" t="s">
        <v>932</v>
      </c>
      <c r="E444" s="112">
        <v>67.2</v>
      </c>
      <c r="F444" s="113">
        <v>0</v>
      </c>
      <c r="G444" s="114">
        <f>E444*F444</f>
        <v>0</v>
      </c>
      <c r="I444" s="117"/>
      <c r="J444" s="116"/>
      <c r="K444" s="117"/>
    </row>
    <row r="445" spans="3:11" ht="12.75">
      <c r="C445" s="120" t="s">
        <v>3</v>
      </c>
      <c r="E445" s="112">
        <v>67.2</v>
      </c>
      <c r="G445" s="114"/>
      <c r="I445" s="117"/>
      <c r="K445" s="117"/>
    </row>
    <row r="446" spans="1:11" ht="12.75">
      <c r="A446" s="108">
        <v>7</v>
      </c>
      <c r="B446" s="109" t="s">
        <v>4</v>
      </c>
      <c r="C446" s="110" t="s">
        <v>5</v>
      </c>
      <c r="D446" s="111" t="s">
        <v>932</v>
      </c>
      <c r="E446" s="112">
        <v>6.5</v>
      </c>
      <c r="F446" s="113">
        <v>0</v>
      </c>
      <c r="G446" s="114">
        <f>E446*F446</f>
        <v>0</v>
      </c>
      <c r="I446" s="117"/>
      <c r="J446" s="116"/>
      <c r="K446" s="117"/>
    </row>
    <row r="447" spans="3:11" ht="12.75">
      <c r="C447" s="120" t="s">
        <v>6</v>
      </c>
      <c r="E447" s="112">
        <v>4.5</v>
      </c>
      <c r="G447" s="114"/>
      <c r="I447" s="117"/>
      <c r="K447" s="117"/>
    </row>
    <row r="448" spans="3:11" ht="12.75">
      <c r="C448" s="120" t="s">
        <v>7</v>
      </c>
      <c r="E448" s="112">
        <v>2</v>
      </c>
      <c r="G448" s="114"/>
      <c r="I448" s="117"/>
      <c r="K448" s="117"/>
    </row>
    <row r="449" spans="1:11" ht="12.75">
      <c r="A449" s="127" t="s">
        <v>8</v>
      </c>
      <c r="B449" s="128" t="s">
        <v>9</v>
      </c>
      <c r="C449" s="110" t="s">
        <v>10</v>
      </c>
      <c r="D449" s="111" t="s">
        <v>1386</v>
      </c>
      <c r="E449" s="112">
        <v>6.2</v>
      </c>
      <c r="F449" s="113">
        <v>0.75</v>
      </c>
      <c r="G449" s="114">
        <f aca="true" t="shared" si="2" ref="G449:G456">E449*F449</f>
        <v>4.65</v>
      </c>
      <c r="H449" s="116"/>
      <c r="I449" s="117"/>
      <c r="K449" s="117"/>
    </row>
    <row r="450" spans="1:11" ht="12.75">
      <c r="A450" s="108">
        <v>8</v>
      </c>
      <c r="B450" s="109" t="s">
        <v>11</v>
      </c>
      <c r="C450" s="110" t="s">
        <v>12</v>
      </c>
      <c r="D450" s="111" t="s">
        <v>982</v>
      </c>
      <c r="E450" s="112">
        <v>20</v>
      </c>
      <c r="F450" s="113">
        <v>0</v>
      </c>
      <c r="G450" s="114">
        <f t="shared" si="2"/>
        <v>0</v>
      </c>
      <c r="I450" s="117"/>
      <c r="J450" s="116"/>
      <c r="K450" s="117"/>
    </row>
    <row r="451" spans="1:11" ht="12.75">
      <c r="A451" s="108">
        <v>9</v>
      </c>
      <c r="B451" s="109" t="s">
        <v>13</v>
      </c>
      <c r="C451" s="110" t="s">
        <v>14</v>
      </c>
      <c r="D451" s="111" t="s">
        <v>982</v>
      </c>
      <c r="E451" s="112">
        <v>30</v>
      </c>
      <c r="F451" s="113">
        <v>0</v>
      </c>
      <c r="G451" s="114">
        <f t="shared" si="2"/>
        <v>0</v>
      </c>
      <c r="I451" s="117"/>
      <c r="J451" s="116"/>
      <c r="K451" s="117"/>
    </row>
    <row r="452" spans="1:11" ht="12.75">
      <c r="A452" s="108">
        <v>10</v>
      </c>
      <c r="B452" s="109" t="s">
        <v>15</v>
      </c>
      <c r="C452" s="110" t="s">
        <v>16</v>
      </c>
      <c r="D452" s="111" t="s">
        <v>982</v>
      </c>
      <c r="E452" s="112">
        <v>70</v>
      </c>
      <c r="F452" s="113">
        <v>0.00267</v>
      </c>
      <c r="G452" s="114">
        <f t="shared" si="2"/>
        <v>0.1869</v>
      </c>
      <c r="I452" s="117"/>
      <c r="J452" s="116"/>
      <c r="K452" s="117"/>
    </row>
    <row r="453" spans="1:11" ht="12.75">
      <c r="A453" s="127" t="s">
        <v>17</v>
      </c>
      <c r="B453" s="128" t="s">
        <v>910</v>
      </c>
      <c r="C453" s="110" t="s">
        <v>18</v>
      </c>
      <c r="D453" s="111" t="s">
        <v>1224</v>
      </c>
      <c r="E453" s="112">
        <v>70</v>
      </c>
      <c r="F453" s="113">
        <v>0.002</v>
      </c>
      <c r="G453" s="114">
        <f t="shared" si="2"/>
        <v>0.14</v>
      </c>
      <c r="H453" s="116"/>
      <c r="I453" s="117"/>
      <c r="K453" s="117"/>
    </row>
    <row r="454" spans="1:11" ht="12.75">
      <c r="A454" s="108">
        <v>11</v>
      </c>
      <c r="B454" s="109" t="s">
        <v>19</v>
      </c>
      <c r="C454" s="110" t="s">
        <v>20</v>
      </c>
      <c r="D454" s="111" t="s">
        <v>982</v>
      </c>
      <c r="E454" s="112">
        <v>60</v>
      </c>
      <c r="F454" s="113">
        <v>0</v>
      </c>
      <c r="G454" s="114">
        <f t="shared" si="2"/>
        <v>0</v>
      </c>
      <c r="I454" s="117"/>
      <c r="J454" s="116"/>
      <c r="K454" s="117"/>
    </row>
    <row r="455" spans="1:11" ht="12.75">
      <c r="A455" s="127" t="s">
        <v>21</v>
      </c>
      <c r="B455" s="128" t="s">
        <v>910</v>
      </c>
      <c r="C455" s="110" t="s">
        <v>22</v>
      </c>
      <c r="D455" s="111" t="s">
        <v>1224</v>
      </c>
      <c r="E455" s="112">
        <v>60</v>
      </c>
      <c r="F455" s="113">
        <v>0.002</v>
      </c>
      <c r="G455" s="114">
        <f t="shared" si="2"/>
        <v>0.12</v>
      </c>
      <c r="H455" s="116"/>
      <c r="I455" s="117"/>
      <c r="K455" s="117"/>
    </row>
    <row r="456" spans="1:11" ht="12.75">
      <c r="A456" s="108">
        <v>12</v>
      </c>
      <c r="B456" s="109" t="s">
        <v>23</v>
      </c>
      <c r="C456" s="110" t="s">
        <v>24</v>
      </c>
      <c r="D456" s="111" t="s">
        <v>932</v>
      </c>
      <c r="E456" s="112">
        <v>225.6</v>
      </c>
      <c r="F456" s="113">
        <v>0</v>
      </c>
      <c r="G456" s="114">
        <f t="shared" si="2"/>
        <v>0</v>
      </c>
      <c r="I456" s="117"/>
      <c r="J456" s="116"/>
      <c r="K456" s="117"/>
    </row>
    <row r="457" spans="3:11" ht="12.75">
      <c r="C457" s="120" t="s">
        <v>25</v>
      </c>
      <c r="E457" s="112">
        <v>3.4</v>
      </c>
      <c r="G457" s="114"/>
      <c r="I457" s="117"/>
      <c r="K457" s="117"/>
    </row>
    <row r="458" spans="3:11" ht="12.75">
      <c r="C458" s="120" t="s">
        <v>26</v>
      </c>
      <c r="E458" s="112">
        <v>196</v>
      </c>
      <c r="G458" s="114"/>
      <c r="I458" s="117"/>
      <c r="K458" s="117"/>
    </row>
    <row r="459" spans="3:11" ht="12.75">
      <c r="C459" s="120" t="s">
        <v>27</v>
      </c>
      <c r="E459" s="112">
        <v>26.2</v>
      </c>
      <c r="G459" s="114"/>
      <c r="I459" s="117"/>
      <c r="K459" s="117"/>
    </row>
    <row r="460" spans="1:11" ht="12.75">
      <c r="A460" s="108">
        <v>13</v>
      </c>
      <c r="B460" s="109" t="s">
        <v>28</v>
      </c>
      <c r="C460" s="110" t="s">
        <v>29</v>
      </c>
      <c r="D460" s="111" t="s">
        <v>932</v>
      </c>
      <c r="E460" s="112">
        <v>112.6</v>
      </c>
      <c r="F460" s="113">
        <v>0</v>
      </c>
      <c r="G460" s="114">
        <f>E460*F460</f>
        <v>0</v>
      </c>
      <c r="I460" s="117"/>
      <c r="J460" s="116"/>
      <c r="K460" s="117"/>
    </row>
    <row r="461" spans="3:11" ht="12.75">
      <c r="C461" s="120" t="s">
        <v>30</v>
      </c>
      <c r="E461" s="112">
        <v>97.5</v>
      </c>
      <c r="G461" s="114"/>
      <c r="I461" s="117"/>
      <c r="K461" s="117"/>
    </row>
    <row r="462" spans="3:11" ht="12.75">
      <c r="C462" s="120" t="s">
        <v>31</v>
      </c>
      <c r="E462" s="112">
        <v>6.6</v>
      </c>
      <c r="G462" s="114"/>
      <c r="I462" s="117"/>
      <c r="K462" s="117"/>
    </row>
    <row r="463" spans="3:11" ht="12.75">
      <c r="C463" s="120" t="s">
        <v>32</v>
      </c>
      <c r="E463" s="112">
        <v>8.5</v>
      </c>
      <c r="G463" s="114"/>
      <c r="I463" s="117"/>
      <c r="K463" s="117"/>
    </row>
    <row r="464" spans="1:11" ht="12.75">
      <c r="A464" s="108">
        <v>14</v>
      </c>
      <c r="B464" s="109" t="s">
        <v>33</v>
      </c>
      <c r="C464" s="110" t="s">
        <v>34</v>
      </c>
      <c r="D464" s="111" t="s">
        <v>932</v>
      </c>
      <c r="E464" s="112">
        <v>295.6</v>
      </c>
      <c r="F464" s="113">
        <v>0</v>
      </c>
      <c r="G464" s="114">
        <f>E464*F464</f>
        <v>0</v>
      </c>
      <c r="I464" s="117"/>
      <c r="J464" s="116"/>
      <c r="K464" s="117"/>
    </row>
    <row r="465" spans="3:11" ht="12.75">
      <c r="C465" s="120" t="s">
        <v>35</v>
      </c>
      <c r="E465" s="112">
        <v>67.8</v>
      </c>
      <c r="G465" s="114"/>
      <c r="I465" s="117"/>
      <c r="K465" s="117"/>
    </row>
    <row r="466" spans="3:11" ht="12.75">
      <c r="C466" s="120" t="s">
        <v>36</v>
      </c>
      <c r="E466" s="112">
        <v>38</v>
      </c>
      <c r="G466" s="114"/>
      <c r="I466" s="117"/>
      <c r="K466" s="117"/>
    </row>
    <row r="467" spans="3:11" ht="12.75">
      <c r="C467" s="120" t="s">
        <v>37</v>
      </c>
      <c r="E467" s="112">
        <v>61.2</v>
      </c>
      <c r="G467" s="114"/>
      <c r="I467" s="117"/>
      <c r="K467" s="117"/>
    </row>
    <row r="468" spans="3:11" ht="12.75">
      <c r="C468" s="120" t="s">
        <v>38</v>
      </c>
      <c r="E468" s="112">
        <v>62.8</v>
      </c>
      <c r="G468" s="114"/>
      <c r="I468" s="117"/>
      <c r="K468" s="117"/>
    </row>
    <row r="469" spans="3:11" ht="12.75">
      <c r="C469" s="120" t="s">
        <v>39</v>
      </c>
      <c r="E469" s="112">
        <v>65.8</v>
      </c>
      <c r="G469" s="114"/>
      <c r="I469" s="117"/>
      <c r="K469" s="117"/>
    </row>
    <row r="470" spans="1:11" ht="12.75">
      <c r="A470" s="127" t="s">
        <v>1333</v>
      </c>
      <c r="B470" s="128" t="s">
        <v>9</v>
      </c>
      <c r="C470" s="110" t="s">
        <v>10</v>
      </c>
      <c r="D470" s="111" t="s">
        <v>1386</v>
      </c>
      <c r="E470" s="112">
        <v>12.1</v>
      </c>
      <c r="F470" s="113">
        <v>0.75</v>
      </c>
      <c r="G470" s="114">
        <f>E470*F470</f>
        <v>9.075</v>
      </c>
      <c r="H470" s="116"/>
      <c r="I470" s="117"/>
      <c r="K470" s="117"/>
    </row>
    <row r="471" spans="1:11" ht="12.75">
      <c r="A471" s="108">
        <v>15</v>
      </c>
      <c r="B471" s="109" t="s">
        <v>40</v>
      </c>
      <c r="C471" s="110" t="s">
        <v>41</v>
      </c>
      <c r="D471" s="111" t="s">
        <v>850</v>
      </c>
      <c r="E471" s="112">
        <v>431.5</v>
      </c>
      <c r="F471" s="113">
        <v>0</v>
      </c>
      <c r="G471" s="114">
        <f>E471*F471</f>
        <v>0</v>
      </c>
      <c r="I471" s="117"/>
      <c r="J471" s="116"/>
      <c r="K471" s="117"/>
    </row>
    <row r="472" spans="3:11" ht="12.75">
      <c r="C472" s="120" t="s">
        <v>42</v>
      </c>
      <c r="E472" s="112">
        <v>431.5</v>
      </c>
      <c r="G472" s="114"/>
      <c r="I472" s="117"/>
      <c r="K472" s="117"/>
    </row>
    <row r="473" spans="1:11" ht="12.75">
      <c r="A473" s="108">
        <v>16</v>
      </c>
      <c r="B473" s="109" t="s">
        <v>43</v>
      </c>
      <c r="C473" s="110" t="s">
        <v>44</v>
      </c>
      <c r="D473" s="111" t="s">
        <v>850</v>
      </c>
      <c r="E473" s="112">
        <v>431.5</v>
      </c>
      <c r="F473" s="113">
        <v>0</v>
      </c>
      <c r="G473" s="114">
        <f>E473*F473</f>
        <v>0</v>
      </c>
      <c r="I473" s="117"/>
      <c r="J473" s="116"/>
      <c r="K473" s="117"/>
    </row>
    <row r="474" spans="3:11" ht="12.75">
      <c r="C474" s="120" t="s">
        <v>45</v>
      </c>
      <c r="E474" s="112">
        <v>431.5</v>
      </c>
      <c r="G474" s="114"/>
      <c r="I474" s="117"/>
      <c r="K474" s="117"/>
    </row>
    <row r="475" spans="1:11" ht="12.75">
      <c r="A475" s="127" t="s">
        <v>1344</v>
      </c>
      <c r="B475" s="128" t="s">
        <v>1384</v>
      </c>
      <c r="C475" s="110" t="s">
        <v>1385</v>
      </c>
      <c r="D475" s="111" t="s">
        <v>1386</v>
      </c>
      <c r="E475" s="112">
        <v>4</v>
      </c>
      <c r="F475" s="113">
        <v>0.75</v>
      </c>
      <c r="G475" s="114">
        <f>E475*F475</f>
        <v>3</v>
      </c>
      <c r="H475" s="116"/>
      <c r="I475" s="117"/>
      <c r="K475" s="117"/>
    </row>
    <row r="476" spans="1:11" ht="12.75">
      <c r="A476" s="108">
        <v>17</v>
      </c>
      <c r="B476" s="109" t="s">
        <v>1387</v>
      </c>
      <c r="C476" s="110" t="s">
        <v>1388</v>
      </c>
      <c r="D476" s="111" t="s">
        <v>863</v>
      </c>
      <c r="E476" s="112">
        <v>9.4</v>
      </c>
      <c r="F476" s="113">
        <v>0.02431</v>
      </c>
      <c r="G476" s="114">
        <f>E476*F476</f>
        <v>0.228514</v>
      </c>
      <c r="I476" s="117"/>
      <c r="J476" s="116"/>
      <c r="K476" s="117"/>
    </row>
    <row r="477" spans="3:11" ht="12.75">
      <c r="C477" s="120" t="s">
        <v>46</v>
      </c>
      <c r="E477" s="112">
        <v>9.4</v>
      </c>
      <c r="G477" s="114"/>
      <c r="I477" s="117"/>
      <c r="K477" s="117"/>
    </row>
    <row r="478" spans="1:11" ht="12.75">
      <c r="A478" s="108">
        <v>18</v>
      </c>
      <c r="B478" s="109" t="s">
        <v>47</v>
      </c>
      <c r="C478" s="110" t="s">
        <v>48</v>
      </c>
      <c r="D478" s="111" t="s">
        <v>850</v>
      </c>
      <c r="E478" s="112">
        <v>160</v>
      </c>
      <c r="F478" s="113">
        <v>0</v>
      </c>
      <c r="G478" s="114">
        <f>E478*F478</f>
        <v>0</v>
      </c>
      <c r="I478" s="117"/>
      <c r="J478" s="116"/>
      <c r="K478" s="117"/>
    </row>
    <row r="479" spans="3:11" ht="12.75">
      <c r="C479" s="120" t="s">
        <v>49</v>
      </c>
      <c r="E479" s="112">
        <v>160</v>
      </c>
      <c r="G479" s="114"/>
      <c r="I479" s="117"/>
      <c r="K479" s="117"/>
    </row>
    <row r="480" spans="1:11" ht="12.75">
      <c r="A480" s="127" t="s">
        <v>50</v>
      </c>
      <c r="B480" s="128" t="s">
        <v>51</v>
      </c>
      <c r="C480" s="110" t="s">
        <v>52</v>
      </c>
      <c r="D480" s="111" t="s">
        <v>1386</v>
      </c>
      <c r="E480" s="112">
        <v>4.4</v>
      </c>
      <c r="F480" s="113">
        <v>0.75</v>
      </c>
      <c r="G480" s="114">
        <f>E480*F480</f>
        <v>3.3000000000000003</v>
      </c>
      <c r="H480" s="116"/>
      <c r="I480" s="117"/>
      <c r="K480" s="117"/>
    </row>
    <row r="481" spans="1:11" ht="12.75">
      <c r="A481" s="108">
        <v>19</v>
      </c>
      <c r="B481" s="109" t="s">
        <v>53</v>
      </c>
      <c r="C481" s="110" t="s">
        <v>54</v>
      </c>
      <c r="D481" s="111" t="s">
        <v>850</v>
      </c>
      <c r="E481" s="112">
        <v>80</v>
      </c>
      <c r="F481" s="113">
        <v>0</v>
      </c>
      <c r="G481" s="114">
        <f>E481*F481</f>
        <v>0</v>
      </c>
      <c r="I481" s="117"/>
      <c r="J481" s="116"/>
      <c r="K481" s="117"/>
    </row>
    <row r="482" spans="3:11" ht="12.75">
      <c r="C482" s="120" t="s">
        <v>55</v>
      </c>
      <c r="E482" s="112">
        <v>80</v>
      </c>
      <c r="G482" s="114"/>
      <c r="I482" s="117"/>
      <c r="K482" s="117"/>
    </row>
    <row r="483" spans="1:11" ht="12.75">
      <c r="A483" s="127" t="s">
        <v>56</v>
      </c>
      <c r="B483" s="128" t="s">
        <v>1384</v>
      </c>
      <c r="C483" s="110" t="s">
        <v>1385</v>
      </c>
      <c r="D483" s="111" t="s">
        <v>1386</v>
      </c>
      <c r="E483" s="112">
        <v>1</v>
      </c>
      <c r="F483" s="113">
        <v>0.75</v>
      </c>
      <c r="G483" s="114">
        <f>E483*F483</f>
        <v>0.75</v>
      </c>
      <c r="H483" s="116"/>
      <c r="I483" s="117"/>
      <c r="K483" s="117"/>
    </row>
    <row r="484" spans="1:11" ht="12.75">
      <c r="A484" s="108">
        <v>20</v>
      </c>
      <c r="B484" s="109" t="s">
        <v>57</v>
      </c>
      <c r="C484" s="110" t="s">
        <v>58</v>
      </c>
      <c r="D484" s="111" t="s">
        <v>850</v>
      </c>
      <c r="E484" s="112">
        <v>233.1</v>
      </c>
      <c r="F484" s="113">
        <v>0</v>
      </c>
      <c r="G484" s="114">
        <f>E484*F484</f>
        <v>0</v>
      </c>
      <c r="I484" s="117"/>
      <c r="J484" s="116"/>
      <c r="K484" s="117"/>
    </row>
    <row r="485" spans="3:11" ht="12.75">
      <c r="C485" s="120" t="s">
        <v>59</v>
      </c>
      <c r="E485" s="112">
        <v>233.1</v>
      </c>
      <c r="G485" s="114"/>
      <c r="I485" s="117"/>
      <c r="K485" s="117"/>
    </row>
    <row r="486" spans="1:11" ht="12.75">
      <c r="A486" s="127" t="s">
        <v>60</v>
      </c>
      <c r="B486" s="128" t="s">
        <v>910</v>
      </c>
      <c r="C486" s="110" t="s">
        <v>61</v>
      </c>
      <c r="D486" s="111" t="s">
        <v>850</v>
      </c>
      <c r="E486" s="112">
        <v>240</v>
      </c>
      <c r="F486" s="113">
        <v>0.007</v>
      </c>
      <c r="G486" s="114">
        <f>E486*F486</f>
        <v>1.68</v>
      </c>
      <c r="H486" s="116"/>
      <c r="I486" s="117"/>
      <c r="K486" s="117"/>
    </row>
    <row r="487" spans="1:11" ht="12.75">
      <c r="A487" s="108">
        <v>21</v>
      </c>
      <c r="B487" s="109" t="s">
        <v>62</v>
      </c>
      <c r="C487" s="110" t="s">
        <v>63</v>
      </c>
      <c r="D487" s="111" t="s">
        <v>850</v>
      </c>
      <c r="E487" s="112">
        <v>233.1</v>
      </c>
      <c r="F487" s="113">
        <v>0.008</v>
      </c>
      <c r="G487" s="114">
        <f>E487*F487</f>
        <v>1.8648</v>
      </c>
      <c r="I487" s="117"/>
      <c r="J487" s="116"/>
      <c r="K487" s="117"/>
    </row>
    <row r="488" spans="3:11" ht="12.75">
      <c r="C488" s="120" t="s">
        <v>59</v>
      </c>
      <c r="E488" s="112">
        <v>233.1</v>
      </c>
      <c r="G488" s="114"/>
      <c r="I488" s="117"/>
      <c r="K488" s="117"/>
    </row>
    <row r="489" spans="1:11" ht="12.75">
      <c r="A489" s="108">
        <v>22</v>
      </c>
      <c r="B489" s="109" t="s">
        <v>64</v>
      </c>
      <c r="C489" s="110" t="s">
        <v>65</v>
      </c>
      <c r="D489" s="111" t="s">
        <v>850</v>
      </c>
      <c r="E489" s="112">
        <v>233.1</v>
      </c>
      <c r="F489" s="113">
        <v>0.01129</v>
      </c>
      <c r="G489" s="114">
        <f>E489*F489</f>
        <v>2.631699</v>
      </c>
      <c r="I489" s="117"/>
      <c r="J489" s="116"/>
      <c r="K489" s="117"/>
    </row>
    <row r="490" spans="3:11" ht="12.75">
      <c r="C490" s="120" t="s">
        <v>59</v>
      </c>
      <c r="E490" s="112">
        <v>233.1</v>
      </c>
      <c r="G490" s="114"/>
      <c r="I490" s="117"/>
      <c r="K490" s="117"/>
    </row>
    <row r="491" spans="1:11" ht="12.75">
      <c r="A491" s="108">
        <v>23</v>
      </c>
      <c r="B491" s="109" t="s">
        <v>66</v>
      </c>
      <c r="C491" s="110" t="s">
        <v>67</v>
      </c>
      <c r="D491" s="111" t="s">
        <v>850</v>
      </c>
      <c r="E491" s="112">
        <v>233.1</v>
      </c>
      <c r="F491" s="113">
        <v>0.01135</v>
      </c>
      <c r="G491" s="114">
        <f>E491*F491</f>
        <v>2.6456850000000003</v>
      </c>
      <c r="I491" s="117"/>
      <c r="J491" s="116"/>
      <c r="K491" s="117"/>
    </row>
    <row r="492" spans="3:11" ht="12.75">
      <c r="C492" s="120" t="s">
        <v>59</v>
      </c>
      <c r="E492" s="112">
        <v>233.1</v>
      </c>
      <c r="G492" s="114"/>
      <c r="I492" s="117"/>
      <c r="K492" s="117"/>
    </row>
    <row r="493" spans="1:11" ht="12.75">
      <c r="A493" s="108">
        <v>24</v>
      </c>
      <c r="B493" s="109" t="s">
        <v>68</v>
      </c>
      <c r="C493" s="110" t="s">
        <v>69</v>
      </c>
      <c r="D493" s="111" t="s">
        <v>850</v>
      </c>
      <c r="E493" s="112">
        <v>699.3</v>
      </c>
      <c r="F493" s="113">
        <v>0.00019</v>
      </c>
      <c r="G493" s="114">
        <f>E493*F493</f>
        <v>0.13286699999999999</v>
      </c>
      <c r="I493" s="117"/>
      <c r="J493" s="116"/>
      <c r="K493" s="117"/>
    </row>
    <row r="494" spans="3:11" ht="12.75">
      <c r="C494" s="120" t="s">
        <v>70</v>
      </c>
      <c r="E494" s="112">
        <v>699.3</v>
      </c>
      <c r="G494" s="114"/>
      <c r="I494" s="117"/>
      <c r="K494" s="117"/>
    </row>
    <row r="495" spans="1:11" ht="12.75">
      <c r="A495" s="108">
        <v>25</v>
      </c>
      <c r="B495" s="109" t="s">
        <v>71</v>
      </c>
      <c r="C495" s="110" t="s">
        <v>72</v>
      </c>
      <c r="D495" s="111" t="s">
        <v>982</v>
      </c>
      <c r="E495" s="112">
        <v>12</v>
      </c>
      <c r="F495" s="113">
        <v>0.005</v>
      </c>
      <c r="G495" s="114" t="str">
        <f>FIXED(E495*F495,3,TRUE)</f>
        <v>0,060</v>
      </c>
      <c r="I495" s="117"/>
      <c r="J495" s="116"/>
      <c r="K495" s="117"/>
    </row>
    <row r="496" spans="1:11" ht="12.75">
      <c r="A496" s="108">
        <v>26</v>
      </c>
      <c r="B496" s="109" t="s">
        <v>73</v>
      </c>
      <c r="C496" s="110" t="s">
        <v>74</v>
      </c>
      <c r="D496" s="111" t="s">
        <v>850</v>
      </c>
      <c r="E496" s="112">
        <v>79.065</v>
      </c>
      <c r="F496" s="113">
        <v>0.015</v>
      </c>
      <c r="G496" s="114" t="str">
        <f>FIXED(E496*F496,3,TRUE)</f>
        <v>1,186</v>
      </c>
      <c r="I496" s="117"/>
      <c r="J496" s="116"/>
      <c r="K496" s="117"/>
    </row>
    <row r="497" spans="3:11" ht="12.75">
      <c r="C497" s="120" t="s">
        <v>75</v>
      </c>
      <c r="E497" s="112">
        <v>79.065</v>
      </c>
      <c r="G497" s="114"/>
      <c r="I497" s="117"/>
      <c r="K497" s="117"/>
    </row>
    <row r="498" spans="1:11" ht="12.75">
      <c r="A498" s="108">
        <v>27</v>
      </c>
      <c r="B498" s="109" t="s">
        <v>76</v>
      </c>
      <c r="C498" s="110" t="s">
        <v>77</v>
      </c>
      <c r="D498" s="111" t="s">
        <v>850</v>
      </c>
      <c r="E498" s="112">
        <v>431.57</v>
      </c>
      <c r="F498" s="113">
        <v>0.007</v>
      </c>
      <c r="G498" s="114" t="str">
        <f aca="true" t="shared" si="3" ref="G498:G507">FIXED(E498*F498,3,TRUE)</f>
        <v>3,021</v>
      </c>
      <c r="I498" s="117"/>
      <c r="J498" s="116"/>
      <c r="K498" s="117"/>
    </row>
    <row r="499" spans="1:11" ht="12.75">
      <c r="A499" s="108">
        <v>28</v>
      </c>
      <c r="B499" s="109" t="s">
        <v>1321</v>
      </c>
      <c r="C499" s="110" t="s">
        <v>1322</v>
      </c>
      <c r="D499" s="111" t="s">
        <v>854</v>
      </c>
      <c r="E499" s="112">
        <v>6.724065</v>
      </c>
      <c r="F499" s="113">
        <v>0</v>
      </c>
      <c r="G499" s="114" t="str">
        <f t="shared" si="3"/>
        <v>0,000</v>
      </c>
      <c r="I499" s="117"/>
      <c r="J499" s="116"/>
      <c r="K499" s="117"/>
    </row>
    <row r="500" spans="1:11" ht="12.75">
      <c r="A500" s="108">
        <v>29</v>
      </c>
      <c r="B500" s="109" t="s">
        <v>78</v>
      </c>
      <c r="C500" s="110" t="s">
        <v>79</v>
      </c>
      <c r="D500" s="111" t="s">
        <v>854</v>
      </c>
      <c r="E500" s="112">
        <v>20.172195</v>
      </c>
      <c r="F500" s="113">
        <v>0</v>
      </c>
      <c r="G500" s="114" t="str">
        <f t="shared" si="3"/>
        <v>0,000</v>
      </c>
      <c r="I500" s="117"/>
      <c r="J500" s="116"/>
      <c r="K500" s="117"/>
    </row>
    <row r="501" spans="1:11" ht="12.75">
      <c r="A501" s="108">
        <v>30</v>
      </c>
      <c r="B501" s="109" t="s">
        <v>852</v>
      </c>
      <c r="C501" s="110" t="s">
        <v>853</v>
      </c>
      <c r="D501" s="111" t="s">
        <v>854</v>
      </c>
      <c r="E501" s="112">
        <v>6.724065</v>
      </c>
      <c r="F501" s="113">
        <v>0</v>
      </c>
      <c r="G501" s="114" t="str">
        <f t="shared" si="3"/>
        <v>0,000</v>
      </c>
      <c r="I501" s="117"/>
      <c r="J501" s="116"/>
      <c r="K501" s="117"/>
    </row>
    <row r="502" spans="1:11" ht="12.75">
      <c r="A502" s="108">
        <v>31</v>
      </c>
      <c r="B502" s="109" t="s">
        <v>855</v>
      </c>
      <c r="C502" s="110" t="s">
        <v>1323</v>
      </c>
      <c r="D502" s="111" t="s">
        <v>854</v>
      </c>
      <c r="E502" s="112">
        <v>127.757236</v>
      </c>
      <c r="F502" s="113">
        <v>0</v>
      </c>
      <c r="G502" s="114" t="str">
        <f t="shared" si="3"/>
        <v>0,000</v>
      </c>
      <c r="I502" s="117"/>
      <c r="J502" s="116"/>
      <c r="K502" s="117"/>
    </row>
    <row r="503" spans="1:11" ht="12.75">
      <c r="A503" s="108">
        <v>32</v>
      </c>
      <c r="B503" s="109" t="s">
        <v>857</v>
      </c>
      <c r="C503" s="110" t="s">
        <v>1328</v>
      </c>
      <c r="D503" s="111" t="s">
        <v>854</v>
      </c>
      <c r="E503" s="112">
        <v>6.724065</v>
      </c>
      <c r="F503" s="113">
        <v>0</v>
      </c>
      <c r="G503" s="114" t="str">
        <f t="shared" si="3"/>
        <v>0,000</v>
      </c>
      <c r="I503" s="117"/>
      <c r="J503" s="116"/>
      <c r="K503" s="117"/>
    </row>
    <row r="504" spans="1:11" ht="12.75">
      <c r="A504" s="108">
        <v>33</v>
      </c>
      <c r="B504" s="109" t="s">
        <v>80</v>
      </c>
      <c r="C504" s="110" t="s">
        <v>81</v>
      </c>
      <c r="D504" s="111" t="s">
        <v>932</v>
      </c>
      <c r="E504" s="112">
        <v>15</v>
      </c>
      <c r="F504" s="113">
        <v>0.01232</v>
      </c>
      <c r="G504" s="114" t="str">
        <f t="shared" si="3"/>
        <v>0,185</v>
      </c>
      <c r="I504" s="117"/>
      <c r="J504" s="116"/>
      <c r="K504" s="117"/>
    </row>
    <row r="505" spans="1:11" ht="12.75">
      <c r="A505" s="108">
        <v>34</v>
      </c>
      <c r="B505" s="109" t="s">
        <v>82</v>
      </c>
      <c r="C505" s="110" t="s">
        <v>83</v>
      </c>
      <c r="D505" s="111" t="s">
        <v>932</v>
      </c>
      <c r="E505" s="112">
        <v>35</v>
      </c>
      <c r="F505" s="113">
        <v>0.01584</v>
      </c>
      <c r="G505" s="114" t="str">
        <f t="shared" si="3"/>
        <v>0,554</v>
      </c>
      <c r="I505" s="117"/>
      <c r="J505" s="116"/>
      <c r="K505" s="117"/>
    </row>
    <row r="506" spans="1:11" ht="12.75">
      <c r="A506" s="108">
        <v>35</v>
      </c>
      <c r="B506" s="109" t="s">
        <v>84</v>
      </c>
      <c r="C506" s="110" t="s">
        <v>85</v>
      </c>
      <c r="D506" s="111" t="s">
        <v>932</v>
      </c>
      <c r="E506" s="112">
        <v>25</v>
      </c>
      <c r="F506" s="113">
        <v>0.033</v>
      </c>
      <c r="G506" s="114" t="str">
        <f t="shared" si="3"/>
        <v>0,825</v>
      </c>
      <c r="I506" s="117"/>
      <c r="J506" s="116"/>
      <c r="K506" s="117"/>
    </row>
    <row r="507" spans="1:11" ht="12.75">
      <c r="A507" s="108">
        <v>36</v>
      </c>
      <c r="B507" s="109" t="s">
        <v>86</v>
      </c>
      <c r="C507" s="110" t="s">
        <v>87</v>
      </c>
      <c r="D507" s="111" t="s">
        <v>932</v>
      </c>
      <c r="E507" s="112">
        <v>56</v>
      </c>
      <c r="F507" s="113">
        <v>0.014</v>
      </c>
      <c r="G507" s="114" t="str">
        <f t="shared" si="3"/>
        <v>0,784</v>
      </c>
      <c r="I507" s="117"/>
      <c r="J507" s="116"/>
      <c r="K507" s="117"/>
    </row>
    <row r="508" spans="3:11" ht="12.75">
      <c r="C508" s="120" t="s">
        <v>88</v>
      </c>
      <c r="E508" s="112">
        <v>56</v>
      </c>
      <c r="G508" s="114"/>
      <c r="I508" s="117"/>
      <c r="K508" s="117"/>
    </row>
    <row r="509" spans="1:11" ht="12.75">
      <c r="A509" s="108">
        <v>37</v>
      </c>
      <c r="B509" s="109" t="s">
        <v>1324</v>
      </c>
      <c r="C509" s="110" t="s">
        <v>1325</v>
      </c>
      <c r="D509" s="111" t="s">
        <v>854</v>
      </c>
      <c r="E509" s="112">
        <v>6.724065</v>
      </c>
      <c r="F509" s="113">
        <v>0</v>
      </c>
      <c r="G509" s="114" t="str">
        <f>FIXED(E509*F509,3,TRUE)</f>
        <v>0,000</v>
      </c>
      <c r="I509" s="117"/>
      <c r="J509" s="116"/>
      <c r="K509" s="117"/>
    </row>
    <row r="510" spans="1:11" ht="12.75">
      <c r="A510" s="108">
        <v>38</v>
      </c>
      <c r="B510" s="109" t="s">
        <v>1326</v>
      </c>
      <c r="C510" s="110" t="s">
        <v>1327</v>
      </c>
      <c r="D510" s="111" t="s">
        <v>854</v>
      </c>
      <c r="E510" s="112">
        <v>26.89626</v>
      </c>
      <c r="F510" s="113">
        <v>0</v>
      </c>
      <c r="G510" s="114" t="str">
        <f>FIXED(E510*F510,3,TRUE)</f>
        <v>0,000</v>
      </c>
      <c r="I510" s="117"/>
      <c r="J510" s="116"/>
      <c r="K510" s="117"/>
    </row>
    <row r="511" spans="1:11" ht="12.75">
      <c r="A511" s="108">
        <v>39</v>
      </c>
      <c r="B511" s="109" t="s">
        <v>89</v>
      </c>
      <c r="C511" s="110" t="s">
        <v>90</v>
      </c>
      <c r="D511" s="111" t="s">
        <v>850</v>
      </c>
      <c r="E511" s="112">
        <v>117.9</v>
      </c>
      <c r="F511" s="113">
        <v>0</v>
      </c>
      <c r="G511" s="114">
        <f>E511*F511</f>
        <v>0</v>
      </c>
      <c r="I511" s="117"/>
      <c r="J511" s="116"/>
      <c r="K511" s="117"/>
    </row>
    <row r="512" spans="3:11" ht="12.75">
      <c r="C512" s="120" t="s">
        <v>91</v>
      </c>
      <c r="E512" s="112">
        <v>117.9</v>
      </c>
      <c r="G512" s="114"/>
      <c r="I512" s="117"/>
      <c r="K512" s="117"/>
    </row>
    <row r="513" spans="1:11" ht="12.75">
      <c r="A513" s="127" t="s">
        <v>92</v>
      </c>
      <c r="B513" s="128" t="s">
        <v>51</v>
      </c>
      <c r="C513" s="110" t="s">
        <v>52</v>
      </c>
      <c r="D513" s="111" t="s">
        <v>1386</v>
      </c>
      <c r="E513" s="112">
        <v>3.5</v>
      </c>
      <c r="F513" s="113">
        <v>0.75</v>
      </c>
      <c r="G513" s="114">
        <f>E513*F513</f>
        <v>2.625</v>
      </c>
      <c r="H513" s="116"/>
      <c r="I513" s="117"/>
      <c r="K513" s="117"/>
    </row>
    <row r="514" spans="1:11" ht="12.75">
      <c r="A514" s="108">
        <v>40</v>
      </c>
      <c r="B514" s="109" t="s">
        <v>93</v>
      </c>
      <c r="C514" s="110" t="s">
        <v>94</v>
      </c>
      <c r="D514" s="111" t="s">
        <v>863</v>
      </c>
      <c r="E514" s="112">
        <v>4.2</v>
      </c>
      <c r="F514" s="113">
        <v>0.01266</v>
      </c>
      <c r="G514" s="114">
        <f>E514*F514</f>
        <v>0.053172</v>
      </c>
      <c r="I514" s="117"/>
      <c r="J514" s="116"/>
      <c r="K514" s="117"/>
    </row>
    <row r="515" spans="1:11" ht="12.75">
      <c r="A515" s="108">
        <v>41</v>
      </c>
      <c r="B515" s="109" t="s">
        <v>95</v>
      </c>
      <c r="C515" s="110" t="s">
        <v>96</v>
      </c>
      <c r="D515" s="111" t="s">
        <v>932</v>
      </c>
      <c r="E515" s="112">
        <v>150</v>
      </c>
      <c r="F515" s="113">
        <v>0</v>
      </c>
      <c r="G515" s="114">
        <f>E515*F515</f>
        <v>0</v>
      </c>
      <c r="I515" s="117"/>
      <c r="J515" s="116"/>
      <c r="K515" s="117"/>
    </row>
    <row r="516" spans="3:11" ht="12.75">
      <c r="C516" s="120" t="s">
        <v>97</v>
      </c>
      <c r="E516" s="112">
        <v>0</v>
      </c>
      <c r="G516" s="114"/>
      <c r="I516" s="117"/>
      <c r="K516" s="117"/>
    </row>
    <row r="517" spans="3:11" ht="12.75">
      <c r="C517" s="120" t="s">
        <v>98</v>
      </c>
      <c r="E517" s="112">
        <v>150</v>
      </c>
      <c r="G517" s="114"/>
      <c r="I517" s="117"/>
      <c r="K517" s="117"/>
    </row>
    <row r="518" spans="1:11" ht="12.75">
      <c r="A518" s="127" t="s">
        <v>99</v>
      </c>
      <c r="B518" s="128" t="s">
        <v>1384</v>
      </c>
      <c r="C518" s="110" t="s">
        <v>1385</v>
      </c>
      <c r="D518" s="111" t="s">
        <v>1386</v>
      </c>
      <c r="E518" s="112">
        <v>0.7</v>
      </c>
      <c r="F518" s="113">
        <v>0.75</v>
      </c>
      <c r="G518" s="114">
        <f>E518*F518</f>
        <v>0.5249999999999999</v>
      </c>
      <c r="H518" s="116"/>
      <c r="I518" s="117"/>
      <c r="K518" s="117"/>
    </row>
    <row r="519" spans="1:11" ht="12.75">
      <c r="A519" s="108">
        <v>42</v>
      </c>
      <c r="B519" s="109" t="s">
        <v>100</v>
      </c>
      <c r="C519" s="110" t="s">
        <v>101</v>
      </c>
      <c r="D519" s="111" t="s">
        <v>850</v>
      </c>
      <c r="E519" s="112">
        <v>2.1</v>
      </c>
      <c r="F519" s="113">
        <v>0.025</v>
      </c>
      <c r="G519" s="114">
        <f>E519*F519</f>
        <v>0.052500000000000005</v>
      </c>
      <c r="I519" s="117"/>
      <c r="J519" s="116"/>
      <c r="K519" s="117"/>
    </row>
    <row r="520" spans="3:11" ht="12.75">
      <c r="C520" s="120" t="s">
        <v>102</v>
      </c>
      <c r="E520" s="112">
        <v>2.1</v>
      </c>
      <c r="G520" s="114"/>
      <c r="I520" s="117"/>
      <c r="K520" s="117"/>
    </row>
    <row r="521" spans="1:11" ht="12.75">
      <c r="A521" s="108">
        <v>43</v>
      </c>
      <c r="B521" s="109" t="s">
        <v>103</v>
      </c>
      <c r="C521" s="110" t="s">
        <v>104</v>
      </c>
      <c r="D521" s="111" t="s">
        <v>850</v>
      </c>
      <c r="E521" s="112">
        <v>7.26</v>
      </c>
      <c r="F521" s="113">
        <v>0.015</v>
      </c>
      <c r="G521" s="114" t="str">
        <f>FIXED(E521*F521,3,TRUE)</f>
        <v>0,109</v>
      </c>
      <c r="I521" s="117"/>
      <c r="J521" s="116"/>
      <c r="K521" s="117"/>
    </row>
    <row r="522" spans="3:11" ht="12.75">
      <c r="C522" s="120" t="s">
        <v>105</v>
      </c>
      <c r="E522" s="112">
        <v>7.26</v>
      </c>
      <c r="G522" s="114"/>
      <c r="I522" s="117"/>
      <c r="K522" s="117"/>
    </row>
    <row r="523" spans="1:11" ht="12.75">
      <c r="A523" s="108">
        <v>44</v>
      </c>
      <c r="B523" s="109" t="s">
        <v>106</v>
      </c>
      <c r="C523" s="110" t="s">
        <v>107</v>
      </c>
      <c r="D523" s="111" t="s">
        <v>850</v>
      </c>
      <c r="E523" s="112">
        <v>16.8</v>
      </c>
      <c r="F523" s="113">
        <v>0</v>
      </c>
      <c r="G523" s="114">
        <f>E523*F523</f>
        <v>0</v>
      </c>
      <c r="I523" s="117"/>
      <c r="J523" s="116"/>
      <c r="K523" s="117"/>
    </row>
    <row r="524" spans="3:11" ht="12.75">
      <c r="C524" s="120" t="s">
        <v>108</v>
      </c>
      <c r="E524" s="112">
        <v>16.8</v>
      </c>
      <c r="G524" s="114"/>
      <c r="I524" s="117"/>
      <c r="K524" s="117"/>
    </row>
    <row r="525" spans="1:11" ht="12.75">
      <c r="A525" s="127" t="s">
        <v>109</v>
      </c>
      <c r="B525" s="128" t="s">
        <v>110</v>
      </c>
      <c r="C525" s="110" t="s">
        <v>111</v>
      </c>
      <c r="D525" s="111" t="s">
        <v>1386</v>
      </c>
      <c r="E525" s="112">
        <v>1</v>
      </c>
      <c r="F525" s="113">
        <v>0.75</v>
      </c>
      <c r="G525" s="114">
        <f>E525*F525</f>
        <v>0.75</v>
      </c>
      <c r="H525" s="116"/>
      <c r="I525" s="117"/>
      <c r="K525" s="117"/>
    </row>
    <row r="526" spans="1:11" ht="12.75">
      <c r="A526" s="108">
        <v>45</v>
      </c>
      <c r="B526" s="109" t="s">
        <v>68</v>
      </c>
      <c r="C526" s="110" t="s">
        <v>69</v>
      </c>
      <c r="D526" s="111" t="s">
        <v>850</v>
      </c>
      <c r="E526" s="112">
        <v>16.8</v>
      </c>
      <c r="F526" s="113">
        <v>0.00019</v>
      </c>
      <c r="G526" s="114">
        <f>E526*F526</f>
        <v>0.0031920000000000004</v>
      </c>
      <c r="I526" s="117"/>
      <c r="J526" s="116"/>
      <c r="K526" s="117"/>
    </row>
    <row r="528" spans="2:3" ht="15">
      <c r="B528" s="107" t="s">
        <v>112</v>
      </c>
      <c r="C528" s="107" t="s">
        <v>113</v>
      </c>
    </row>
    <row r="530" spans="1:11" ht="12.75">
      <c r="A530" s="108">
        <v>1</v>
      </c>
      <c r="B530" s="109" t="s">
        <v>114</v>
      </c>
      <c r="C530" s="110" t="s">
        <v>115</v>
      </c>
      <c r="D530" s="111" t="s">
        <v>854</v>
      </c>
      <c r="E530" s="112">
        <v>12.015788</v>
      </c>
      <c r="F530" s="113">
        <v>0</v>
      </c>
      <c r="G530" s="114">
        <f>E530*F530</f>
        <v>0</v>
      </c>
      <c r="I530" s="117"/>
      <c r="J530" s="116"/>
      <c r="K530" s="117"/>
    </row>
    <row r="531" spans="1:11" ht="12.75">
      <c r="A531" s="108">
        <v>2</v>
      </c>
      <c r="B531" s="109" t="s">
        <v>116</v>
      </c>
      <c r="C531" s="110" t="s">
        <v>117</v>
      </c>
      <c r="D531" s="111" t="s">
        <v>982</v>
      </c>
      <c r="E531" s="112">
        <v>2</v>
      </c>
      <c r="F531" s="113">
        <v>0.012</v>
      </c>
      <c r="G531" s="114">
        <f>E531*F531</f>
        <v>0.024</v>
      </c>
      <c r="I531" s="117"/>
      <c r="J531" s="116"/>
      <c r="K531" s="117"/>
    </row>
    <row r="532" spans="1:11" ht="12.75">
      <c r="A532" s="108">
        <v>3</v>
      </c>
      <c r="B532" s="109" t="s">
        <v>118</v>
      </c>
      <c r="C532" s="110" t="s">
        <v>119</v>
      </c>
      <c r="D532" s="111" t="s">
        <v>850</v>
      </c>
      <c r="E532" s="112">
        <v>201.92</v>
      </c>
      <c r="F532" s="113">
        <v>0.012</v>
      </c>
      <c r="G532" s="114">
        <f>E532*F532</f>
        <v>2.42304</v>
      </c>
      <c r="I532" s="117"/>
      <c r="J532" s="116"/>
      <c r="K532" s="117"/>
    </row>
    <row r="533" spans="3:11" ht="12.75">
      <c r="C533" s="120" t="s">
        <v>120</v>
      </c>
      <c r="E533" s="112">
        <v>0</v>
      </c>
      <c r="G533" s="114"/>
      <c r="I533" s="117"/>
      <c r="K533" s="117"/>
    </row>
    <row r="534" spans="3:11" ht="12.75">
      <c r="C534" s="120" t="s">
        <v>121</v>
      </c>
      <c r="E534" s="112">
        <v>0</v>
      </c>
      <c r="G534" s="114"/>
      <c r="I534" s="117"/>
      <c r="K534" s="117"/>
    </row>
    <row r="535" spans="3:11" ht="12.75">
      <c r="C535" s="120" t="s">
        <v>122</v>
      </c>
      <c r="E535" s="112">
        <v>4.46</v>
      </c>
      <c r="G535" s="114"/>
      <c r="I535" s="117"/>
      <c r="K535" s="117"/>
    </row>
    <row r="536" spans="3:11" ht="12.75">
      <c r="C536" s="120" t="s">
        <v>123</v>
      </c>
      <c r="E536" s="112">
        <v>97.78</v>
      </c>
      <c r="G536" s="114"/>
      <c r="I536" s="117"/>
      <c r="K536" s="117"/>
    </row>
    <row r="537" spans="3:11" ht="12.75">
      <c r="C537" s="120" t="s">
        <v>124</v>
      </c>
      <c r="E537" s="112">
        <v>78.81</v>
      </c>
      <c r="G537" s="114"/>
      <c r="I537" s="117"/>
      <c r="K537" s="117"/>
    </row>
    <row r="538" spans="3:11" ht="12.75">
      <c r="C538" s="120" t="s">
        <v>125</v>
      </c>
      <c r="E538" s="112">
        <v>20.87</v>
      </c>
      <c r="G538" s="114"/>
      <c r="I538" s="117"/>
      <c r="K538" s="117"/>
    </row>
    <row r="539" spans="1:11" ht="12.75">
      <c r="A539" s="108">
        <v>4</v>
      </c>
      <c r="B539" s="109" t="s">
        <v>126</v>
      </c>
      <c r="C539" s="110" t="s">
        <v>127</v>
      </c>
      <c r="D539" s="111" t="s">
        <v>850</v>
      </c>
      <c r="E539" s="112">
        <v>212.23</v>
      </c>
      <c r="F539" s="113">
        <v>0.014</v>
      </c>
      <c r="G539" s="114">
        <f>E539*F539</f>
        <v>2.9712199999999998</v>
      </c>
      <c r="I539" s="117"/>
      <c r="J539" s="116"/>
      <c r="K539" s="117"/>
    </row>
    <row r="540" spans="3:11" ht="12.75">
      <c r="C540" s="120" t="s">
        <v>120</v>
      </c>
      <c r="E540" s="112">
        <v>0</v>
      </c>
      <c r="G540" s="114"/>
      <c r="I540" s="117"/>
      <c r="K540" s="117"/>
    </row>
    <row r="541" spans="3:11" ht="12.75">
      <c r="C541" s="120" t="s">
        <v>128</v>
      </c>
      <c r="E541" s="112">
        <v>0</v>
      </c>
      <c r="G541" s="114"/>
      <c r="I541" s="117"/>
      <c r="K541" s="117"/>
    </row>
    <row r="542" spans="3:11" ht="12.75">
      <c r="C542" s="120" t="s">
        <v>129</v>
      </c>
      <c r="E542" s="112">
        <v>212.23</v>
      </c>
      <c r="G542" s="114"/>
      <c r="I542" s="117"/>
      <c r="K542" s="117"/>
    </row>
    <row r="543" spans="1:11" ht="12.75">
      <c r="A543" s="108">
        <v>5</v>
      </c>
      <c r="B543" s="109" t="s">
        <v>130</v>
      </c>
      <c r="C543" s="110" t="s">
        <v>131</v>
      </c>
      <c r="D543" s="111" t="s">
        <v>850</v>
      </c>
      <c r="E543" s="112">
        <v>13.658</v>
      </c>
      <c r="F543" s="113">
        <v>0.014</v>
      </c>
      <c r="G543" s="114">
        <f>E543*F543</f>
        <v>0.191212</v>
      </c>
      <c r="I543" s="117"/>
      <c r="J543" s="116"/>
      <c r="K543" s="117"/>
    </row>
    <row r="544" spans="3:11" ht="12.75">
      <c r="C544" s="120" t="s">
        <v>120</v>
      </c>
      <c r="E544" s="112">
        <v>0</v>
      </c>
      <c r="G544" s="114"/>
      <c r="I544" s="117"/>
      <c r="K544" s="117"/>
    </row>
    <row r="545" spans="3:11" ht="12.75">
      <c r="C545" s="120" t="s">
        <v>132</v>
      </c>
      <c r="E545" s="112">
        <v>0</v>
      </c>
      <c r="G545" s="114"/>
      <c r="I545" s="117"/>
      <c r="K545" s="117"/>
    </row>
    <row r="546" spans="3:11" ht="12.75">
      <c r="C546" s="120" t="s">
        <v>133</v>
      </c>
      <c r="E546" s="112">
        <v>13.658</v>
      </c>
      <c r="G546" s="114"/>
      <c r="I546" s="117"/>
      <c r="K546" s="117"/>
    </row>
    <row r="547" spans="1:11" ht="12.75">
      <c r="A547" s="108">
        <v>6</v>
      </c>
      <c r="B547" s="109" t="s">
        <v>134</v>
      </c>
      <c r="C547" s="110" t="s">
        <v>135</v>
      </c>
      <c r="D547" s="111" t="s">
        <v>850</v>
      </c>
      <c r="E547" s="112">
        <v>113.816</v>
      </c>
      <c r="F547" s="113">
        <v>0.016</v>
      </c>
      <c r="G547" s="114">
        <f>E547*F547</f>
        <v>1.821056</v>
      </c>
      <c r="I547" s="117"/>
      <c r="J547" s="116"/>
      <c r="K547" s="117"/>
    </row>
    <row r="548" spans="3:11" ht="12.75">
      <c r="C548" s="120" t="s">
        <v>120</v>
      </c>
      <c r="E548" s="112">
        <v>0</v>
      </c>
      <c r="G548" s="114"/>
      <c r="I548" s="117"/>
      <c r="K548" s="117"/>
    </row>
    <row r="549" spans="3:11" ht="12.75">
      <c r="C549" s="120" t="s">
        <v>136</v>
      </c>
      <c r="E549" s="112">
        <v>0</v>
      </c>
      <c r="G549" s="114"/>
      <c r="I549" s="117"/>
      <c r="K549" s="117"/>
    </row>
    <row r="550" spans="3:11" ht="12.75">
      <c r="C550" s="120" t="s">
        <v>137</v>
      </c>
      <c r="E550" s="112">
        <v>113.816</v>
      </c>
      <c r="G550" s="114"/>
      <c r="I550" s="117"/>
      <c r="K550" s="117"/>
    </row>
    <row r="551" spans="1:11" ht="12.75">
      <c r="A551" s="108">
        <v>7</v>
      </c>
      <c r="B551" s="109" t="s">
        <v>138</v>
      </c>
      <c r="C551" s="110" t="s">
        <v>139</v>
      </c>
      <c r="D551" s="111" t="s">
        <v>850</v>
      </c>
      <c r="E551" s="112">
        <v>45.896</v>
      </c>
      <c r="F551" s="113">
        <v>0.015</v>
      </c>
      <c r="G551" s="114">
        <f>E551*F551</f>
        <v>0.6884399999999999</v>
      </c>
      <c r="I551" s="117"/>
      <c r="J551" s="116"/>
      <c r="K551" s="117"/>
    </row>
    <row r="552" spans="3:11" ht="12.75">
      <c r="C552" s="120" t="s">
        <v>120</v>
      </c>
      <c r="E552" s="112">
        <v>0</v>
      </c>
      <c r="G552" s="114"/>
      <c r="I552" s="117"/>
      <c r="K552" s="117"/>
    </row>
    <row r="553" spans="3:11" ht="12.75">
      <c r="C553" s="120" t="s">
        <v>140</v>
      </c>
      <c r="E553" s="112">
        <v>0</v>
      </c>
      <c r="G553" s="114"/>
      <c r="I553" s="117"/>
      <c r="K553" s="117"/>
    </row>
    <row r="554" spans="3:11" ht="12.75">
      <c r="C554" s="120" t="s">
        <v>141</v>
      </c>
      <c r="E554" s="112">
        <v>45.896</v>
      </c>
      <c r="G554" s="114"/>
      <c r="I554" s="117"/>
      <c r="K554" s="117"/>
    </row>
    <row r="555" spans="1:11" ht="12.75">
      <c r="A555" s="108">
        <v>8</v>
      </c>
      <c r="B555" s="109" t="s">
        <v>142</v>
      </c>
      <c r="C555" s="110" t="s">
        <v>143</v>
      </c>
      <c r="D555" s="111" t="s">
        <v>850</v>
      </c>
      <c r="E555" s="112">
        <v>61.644</v>
      </c>
      <c r="F555" s="113">
        <v>0.012</v>
      </c>
      <c r="G555" s="114">
        <f>E555*F555</f>
        <v>0.7397279999999999</v>
      </c>
      <c r="I555" s="117"/>
      <c r="J555" s="116"/>
      <c r="K555" s="117"/>
    </row>
    <row r="556" spans="3:11" ht="12.75">
      <c r="C556" s="120" t="s">
        <v>144</v>
      </c>
      <c r="E556" s="112">
        <v>0</v>
      </c>
      <c r="G556" s="114"/>
      <c r="I556" s="117"/>
      <c r="K556" s="117"/>
    </row>
    <row r="557" spans="3:11" ht="12.75">
      <c r="C557" s="120" t="s">
        <v>145</v>
      </c>
      <c r="E557" s="112">
        <v>0</v>
      </c>
      <c r="G557" s="114"/>
      <c r="I557" s="117"/>
      <c r="K557" s="117"/>
    </row>
    <row r="558" spans="3:11" ht="12.75">
      <c r="C558" s="120" t="s">
        <v>146</v>
      </c>
      <c r="E558" s="112">
        <v>0</v>
      </c>
      <c r="G558" s="114"/>
      <c r="I558" s="117"/>
      <c r="K558" s="117"/>
    </row>
    <row r="559" spans="3:11" ht="12.75">
      <c r="C559" s="120" t="s">
        <v>147</v>
      </c>
      <c r="E559" s="112">
        <v>0</v>
      </c>
      <c r="G559" s="114"/>
      <c r="I559" s="117"/>
      <c r="K559" s="117"/>
    </row>
    <row r="560" spans="3:11" ht="12.75">
      <c r="C560" s="120" t="s">
        <v>148</v>
      </c>
      <c r="E560" s="112">
        <v>0</v>
      </c>
      <c r="G560" s="114"/>
      <c r="I560" s="117"/>
      <c r="K560" s="117"/>
    </row>
    <row r="561" spans="1:11" ht="12.75">
      <c r="A561" s="155"/>
      <c r="B561" s="155"/>
      <c r="C561" s="156" t="s">
        <v>149</v>
      </c>
      <c r="D561" s="155"/>
      <c r="E561" s="157">
        <v>61.644</v>
      </c>
      <c r="F561" s="155"/>
      <c r="G561" s="158"/>
      <c r="I561" s="117"/>
      <c r="K561" s="117"/>
    </row>
    <row r="562" spans="1:11" ht="12.75">
      <c r="A562" s="159">
        <v>9</v>
      </c>
      <c r="B562" s="160" t="s">
        <v>150</v>
      </c>
      <c r="C562" s="161" t="s">
        <v>151</v>
      </c>
      <c r="D562" s="162" t="s">
        <v>1224</v>
      </c>
      <c r="E562" s="157">
        <v>2</v>
      </c>
      <c r="F562" s="163">
        <v>0.01</v>
      </c>
      <c r="G562" s="158">
        <f>E562*F562</f>
        <v>0.02</v>
      </c>
      <c r="I562" s="117"/>
      <c r="J562" s="116"/>
      <c r="K562" s="117"/>
    </row>
    <row r="563" spans="1:11" ht="12.75">
      <c r="A563" s="164" t="s">
        <v>152</v>
      </c>
      <c r="B563" s="165" t="s">
        <v>910</v>
      </c>
      <c r="C563" s="161" t="s">
        <v>153</v>
      </c>
      <c r="D563" s="162" t="s">
        <v>982</v>
      </c>
      <c r="E563" s="157">
        <v>2</v>
      </c>
      <c r="F563" s="163">
        <v>0.05</v>
      </c>
      <c r="G563" s="158">
        <f>E563*F563</f>
        <v>0.1</v>
      </c>
      <c r="H563" s="116"/>
      <c r="I563" s="117"/>
      <c r="K563" s="117"/>
    </row>
    <row r="564" spans="1:11" ht="12.75">
      <c r="A564" s="108">
        <v>10</v>
      </c>
      <c r="B564" s="109" t="s">
        <v>154</v>
      </c>
      <c r="C564" s="110" t="s">
        <v>155</v>
      </c>
      <c r="D564" s="111" t="s">
        <v>850</v>
      </c>
      <c r="E564" s="112">
        <v>246.65</v>
      </c>
      <c r="F564" s="113">
        <v>0.012</v>
      </c>
      <c r="G564" s="114">
        <f>E564*F564</f>
        <v>2.9598</v>
      </c>
      <c r="I564" s="117"/>
      <c r="J564" s="116"/>
      <c r="K564" s="117"/>
    </row>
    <row r="565" spans="3:11" ht="12.75">
      <c r="C565" s="120" t="s">
        <v>156</v>
      </c>
      <c r="E565" s="112">
        <v>0</v>
      </c>
      <c r="G565" s="114"/>
      <c r="I565" s="117"/>
      <c r="K565" s="117"/>
    </row>
    <row r="566" spans="3:11" ht="12.75">
      <c r="C566" s="120" t="s">
        <v>157</v>
      </c>
      <c r="E566" s="112">
        <v>117.89</v>
      </c>
      <c r="G566" s="114"/>
      <c r="I566" s="117"/>
      <c r="K566" s="117"/>
    </row>
    <row r="567" spans="3:11" ht="12.75">
      <c r="C567" s="120" t="s">
        <v>158</v>
      </c>
      <c r="E567" s="112">
        <v>128.76</v>
      </c>
      <c r="G567" s="114"/>
      <c r="I567" s="117"/>
      <c r="K567" s="117"/>
    </row>
    <row r="568" spans="1:11" ht="12.75">
      <c r="A568" s="108">
        <v>11</v>
      </c>
      <c r="B568" s="109" t="s">
        <v>159</v>
      </c>
      <c r="C568" s="110" t="s">
        <v>160</v>
      </c>
      <c r="D568" s="111" t="s">
        <v>850</v>
      </c>
      <c r="E568" s="112">
        <v>4.816</v>
      </c>
      <c r="F568" s="113">
        <v>0.012</v>
      </c>
      <c r="G568" s="114">
        <f>E568*F568</f>
        <v>0.057791999999999996</v>
      </c>
      <c r="I568" s="117"/>
      <c r="J568" s="116"/>
      <c r="K568" s="117"/>
    </row>
    <row r="569" spans="3:11" ht="12.75">
      <c r="C569" s="120" t="s">
        <v>161</v>
      </c>
      <c r="E569" s="112">
        <v>4.816</v>
      </c>
      <c r="G569" s="114"/>
      <c r="I569" s="117"/>
      <c r="K569" s="117"/>
    </row>
    <row r="570" spans="1:11" ht="12.75">
      <c r="A570" s="108">
        <v>12</v>
      </c>
      <c r="B570" s="109" t="s">
        <v>162</v>
      </c>
      <c r="C570" s="110" t="s">
        <v>163</v>
      </c>
      <c r="D570" s="111" t="s">
        <v>850</v>
      </c>
      <c r="E570" s="112">
        <v>1.3</v>
      </c>
      <c r="F570" s="113">
        <v>0.015</v>
      </c>
      <c r="G570" s="114">
        <f>E570*F570</f>
        <v>0.0195</v>
      </c>
      <c r="I570" s="117"/>
      <c r="J570" s="116"/>
      <c r="K570" s="117"/>
    </row>
    <row r="571" spans="3:11" ht="12.75">
      <c r="C571" s="120" t="s">
        <v>164</v>
      </c>
      <c r="E571" s="112">
        <v>1.3</v>
      </c>
      <c r="G571" s="114"/>
      <c r="I571" s="117"/>
      <c r="K571" s="117"/>
    </row>
    <row r="573" spans="2:3" ht="15">
      <c r="B573" s="107" t="s">
        <v>165</v>
      </c>
      <c r="C573" s="107" t="s">
        <v>166</v>
      </c>
    </row>
    <row r="575" spans="1:11" ht="12.75">
      <c r="A575" s="108">
        <v>1</v>
      </c>
      <c r="B575" s="109" t="s">
        <v>167</v>
      </c>
      <c r="C575" s="110" t="s">
        <v>168</v>
      </c>
      <c r="D575" s="111" t="s">
        <v>854</v>
      </c>
      <c r="E575" s="112">
        <v>2.455253</v>
      </c>
      <c r="F575" s="113">
        <v>0</v>
      </c>
      <c r="G575" s="114">
        <f>E575*F575</f>
        <v>0</v>
      </c>
      <c r="I575" s="117"/>
      <c r="J575" s="116"/>
      <c r="K575" s="117"/>
    </row>
    <row r="576" spans="1:11" ht="12.75">
      <c r="A576" s="108">
        <v>2</v>
      </c>
      <c r="B576" s="109" t="s">
        <v>169</v>
      </c>
      <c r="C576" s="110" t="s">
        <v>170</v>
      </c>
      <c r="D576" s="111" t="s">
        <v>932</v>
      </c>
      <c r="E576" s="112">
        <v>49.25</v>
      </c>
      <c r="F576" s="113">
        <v>0.00308</v>
      </c>
      <c r="G576" s="114">
        <f>E576*F576</f>
        <v>0.15169</v>
      </c>
      <c r="I576" s="117"/>
      <c r="J576" s="116"/>
      <c r="K576" s="117"/>
    </row>
    <row r="577" spans="3:11" ht="12.75">
      <c r="C577" s="120" t="s">
        <v>171</v>
      </c>
      <c r="E577" s="112">
        <v>49.25</v>
      </c>
      <c r="G577" s="114"/>
      <c r="I577" s="117"/>
      <c r="K577" s="117"/>
    </row>
    <row r="578" spans="1:11" ht="12.75">
      <c r="A578" s="108">
        <v>3</v>
      </c>
      <c r="B578" s="109" t="s">
        <v>172</v>
      </c>
      <c r="C578" s="110" t="s">
        <v>173</v>
      </c>
      <c r="D578" s="111" t="s">
        <v>932</v>
      </c>
      <c r="E578" s="112">
        <v>11.95</v>
      </c>
      <c r="F578" s="113">
        <v>0.00257</v>
      </c>
      <c r="G578" s="114">
        <f>E578*F578</f>
        <v>0.030711499999999996</v>
      </c>
      <c r="I578" s="117"/>
      <c r="J578" s="116"/>
      <c r="K578" s="117"/>
    </row>
    <row r="579" spans="3:11" ht="12.75">
      <c r="C579" s="120" t="s">
        <v>174</v>
      </c>
      <c r="E579" s="112">
        <v>11.95</v>
      </c>
      <c r="G579" s="114"/>
      <c r="I579" s="117"/>
      <c r="K579" s="117"/>
    </row>
    <row r="580" spans="1:11" ht="12.75">
      <c r="A580" s="108">
        <v>4</v>
      </c>
      <c r="B580" s="109" t="s">
        <v>175</v>
      </c>
      <c r="C580" s="110" t="s">
        <v>176</v>
      </c>
      <c r="D580" s="111" t="s">
        <v>932</v>
      </c>
      <c r="E580" s="112">
        <v>8.8</v>
      </c>
      <c r="F580" s="113">
        <v>0.00206</v>
      </c>
      <c r="G580" s="114">
        <f>E580*F580</f>
        <v>0.018128000000000002</v>
      </c>
      <c r="I580" s="117"/>
      <c r="J580" s="116"/>
      <c r="K580" s="117"/>
    </row>
    <row r="581" spans="3:11" ht="12.75">
      <c r="C581" s="120" t="s">
        <v>177</v>
      </c>
      <c r="E581" s="112">
        <v>8.8</v>
      </c>
      <c r="G581" s="114"/>
      <c r="I581" s="117"/>
      <c r="K581" s="117"/>
    </row>
    <row r="582" spans="1:11" ht="12.75">
      <c r="A582" s="108">
        <v>5</v>
      </c>
      <c r="B582" s="109" t="s">
        <v>169</v>
      </c>
      <c r="C582" s="110" t="s">
        <v>170</v>
      </c>
      <c r="D582" s="111" t="s">
        <v>932</v>
      </c>
      <c r="E582" s="112">
        <v>8.8</v>
      </c>
      <c r="F582" s="113">
        <v>0.00308</v>
      </c>
      <c r="G582" s="114">
        <f>E582*F582</f>
        <v>0.027104</v>
      </c>
      <c r="I582" s="117"/>
      <c r="J582" s="116"/>
      <c r="K582" s="117"/>
    </row>
    <row r="583" spans="3:11" ht="12.75">
      <c r="C583" s="120" t="s">
        <v>178</v>
      </c>
      <c r="E583" s="112">
        <v>8.8</v>
      </c>
      <c r="G583" s="114"/>
      <c r="I583" s="117"/>
      <c r="K583" s="117"/>
    </row>
    <row r="584" spans="1:11" ht="12.75">
      <c r="A584" s="108">
        <v>6</v>
      </c>
      <c r="B584" s="109" t="s">
        <v>179</v>
      </c>
      <c r="C584" s="110" t="s">
        <v>180</v>
      </c>
      <c r="D584" s="111" t="s">
        <v>932</v>
      </c>
      <c r="E584" s="112">
        <v>22.5</v>
      </c>
      <c r="F584" s="113">
        <v>0.0013</v>
      </c>
      <c r="G584" s="114">
        <f>E584*F584</f>
        <v>0.029249999999999998</v>
      </c>
      <c r="I584" s="117"/>
      <c r="J584" s="116"/>
      <c r="K584" s="117"/>
    </row>
    <row r="585" spans="3:11" ht="12.75">
      <c r="C585" s="120" t="s">
        <v>181</v>
      </c>
      <c r="E585" s="112">
        <v>22.5</v>
      </c>
      <c r="G585" s="114"/>
      <c r="I585" s="117"/>
      <c r="K585" s="117"/>
    </row>
    <row r="586" spans="1:11" ht="12.75">
      <c r="A586" s="108">
        <v>7</v>
      </c>
      <c r="B586" s="109" t="s">
        <v>182</v>
      </c>
      <c r="C586" s="110" t="s">
        <v>183</v>
      </c>
      <c r="D586" s="111" t="s">
        <v>184</v>
      </c>
      <c r="E586" s="112">
        <v>1</v>
      </c>
      <c r="F586" s="113">
        <v>0</v>
      </c>
      <c r="G586" s="114">
        <f>E586*F586</f>
        <v>0</v>
      </c>
      <c r="I586" s="117"/>
      <c r="J586" s="116"/>
      <c r="K586" s="117"/>
    </row>
    <row r="587" spans="3:11" ht="12.75">
      <c r="C587" s="120" t="s">
        <v>185</v>
      </c>
      <c r="E587" s="112">
        <v>0</v>
      </c>
      <c r="G587" s="114"/>
      <c r="I587" s="117"/>
      <c r="K587" s="117"/>
    </row>
    <row r="588" spans="3:11" ht="12.75">
      <c r="C588" s="120" t="s">
        <v>186</v>
      </c>
      <c r="E588" s="112">
        <v>0</v>
      </c>
      <c r="G588" s="114"/>
      <c r="I588" s="117"/>
      <c r="K588" s="117"/>
    </row>
    <row r="589" spans="3:11" ht="12.75">
      <c r="C589" s="120" t="s">
        <v>187</v>
      </c>
      <c r="E589" s="112">
        <v>1</v>
      </c>
      <c r="G589" s="114"/>
      <c r="I589" s="117"/>
      <c r="K589" s="117"/>
    </row>
    <row r="590" spans="1:11" ht="12.75">
      <c r="A590" s="108">
        <v>8</v>
      </c>
      <c r="B590" s="109" t="s">
        <v>188</v>
      </c>
      <c r="C590" s="110" t="s">
        <v>189</v>
      </c>
      <c r="D590" s="111" t="s">
        <v>932</v>
      </c>
      <c r="E590" s="112">
        <v>13</v>
      </c>
      <c r="F590" s="113">
        <v>0.00254</v>
      </c>
      <c r="G590" s="114">
        <f>E590*F590</f>
        <v>0.03302</v>
      </c>
      <c r="I590" s="117"/>
      <c r="J590" s="116"/>
      <c r="K590" s="117"/>
    </row>
    <row r="591" spans="3:11" ht="12.75">
      <c r="C591" s="120" t="s">
        <v>190</v>
      </c>
      <c r="E591" s="112">
        <v>13</v>
      </c>
      <c r="G591" s="114"/>
      <c r="I591" s="117"/>
      <c r="K591" s="117"/>
    </row>
    <row r="592" spans="1:11" ht="12.75">
      <c r="A592" s="108">
        <v>9</v>
      </c>
      <c r="B592" s="109" t="s">
        <v>191</v>
      </c>
      <c r="C592" s="110" t="s">
        <v>192</v>
      </c>
      <c r="D592" s="111" t="s">
        <v>932</v>
      </c>
      <c r="E592" s="112">
        <v>2.3</v>
      </c>
      <c r="F592" s="113">
        <v>0.00127</v>
      </c>
      <c r="G592" s="114">
        <f>E592*F592</f>
        <v>0.002921</v>
      </c>
      <c r="I592" s="117"/>
      <c r="J592" s="116"/>
      <c r="K592" s="117"/>
    </row>
    <row r="593" spans="1:11" ht="12.75">
      <c r="A593" s="108">
        <v>10</v>
      </c>
      <c r="B593" s="109" t="s">
        <v>193</v>
      </c>
      <c r="C593" s="110" t="s">
        <v>194</v>
      </c>
      <c r="D593" s="111" t="s">
        <v>932</v>
      </c>
      <c r="E593" s="112">
        <v>18.6</v>
      </c>
      <c r="F593" s="113">
        <v>0.00171</v>
      </c>
      <c r="G593" s="114">
        <f>E593*F593</f>
        <v>0.031806</v>
      </c>
      <c r="I593" s="117"/>
      <c r="J593" s="116"/>
      <c r="K593" s="117"/>
    </row>
    <row r="594" spans="3:11" ht="12.75">
      <c r="C594" s="120" t="s">
        <v>195</v>
      </c>
      <c r="E594" s="112">
        <v>18.6</v>
      </c>
      <c r="G594" s="114"/>
      <c r="I594" s="117"/>
      <c r="K594" s="117"/>
    </row>
    <row r="595" spans="1:11" ht="12.75">
      <c r="A595" s="108">
        <v>11</v>
      </c>
      <c r="B595" s="109" t="s">
        <v>196</v>
      </c>
      <c r="C595" s="110" t="s">
        <v>197</v>
      </c>
      <c r="D595" s="111" t="s">
        <v>932</v>
      </c>
      <c r="E595" s="112">
        <v>68.8</v>
      </c>
      <c r="F595" s="113">
        <v>0.0022</v>
      </c>
      <c r="G595" s="114">
        <f>E595*F595</f>
        <v>0.15136</v>
      </c>
      <c r="I595" s="117"/>
      <c r="J595" s="116"/>
      <c r="K595" s="117"/>
    </row>
    <row r="596" spans="3:11" ht="12.75">
      <c r="C596" s="120" t="s">
        <v>198</v>
      </c>
      <c r="E596" s="112">
        <v>68.8</v>
      </c>
      <c r="G596" s="114"/>
      <c r="I596" s="117"/>
      <c r="K596" s="117"/>
    </row>
    <row r="597" spans="1:11" ht="12.75">
      <c r="A597" s="108">
        <v>12</v>
      </c>
      <c r="B597" s="109" t="s">
        <v>199</v>
      </c>
      <c r="C597" s="110" t="s">
        <v>200</v>
      </c>
      <c r="D597" s="111" t="s">
        <v>982</v>
      </c>
      <c r="E597" s="112">
        <v>10</v>
      </c>
      <c r="F597" s="113">
        <v>0.00301</v>
      </c>
      <c r="G597" s="114">
        <f>E597*F597</f>
        <v>0.030100000000000002</v>
      </c>
      <c r="I597" s="117"/>
      <c r="J597" s="116"/>
      <c r="K597" s="117"/>
    </row>
    <row r="598" spans="1:11" ht="12.75">
      <c r="A598" s="108">
        <v>13</v>
      </c>
      <c r="B598" s="109" t="s">
        <v>201</v>
      </c>
      <c r="C598" s="110" t="s">
        <v>202</v>
      </c>
      <c r="D598" s="111" t="s">
        <v>982</v>
      </c>
      <c r="E598" s="112">
        <v>9</v>
      </c>
      <c r="F598" s="113">
        <v>0.00301</v>
      </c>
      <c r="G598" s="114">
        <f>E598*F598</f>
        <v>0.02709</v>
      </c>
      <c r="I598" s="117"/>
      <c r="J598" s="116"/>
      <c r="K598" s="117"/>
    </row>
    <row r="599" spans="1:11" ht="12.75">
      <c r="A599" s="108">
        <v>14</v>
      </c>
      <c r="B599" s="109" t="s">
        <v>203</v>
      </c>
      <c r="C599" s="110" t="s">
        <v>204</v>
      </c>
      <c r="D599" s="111" t="s">
        <v>932</v>
      </c>
      <c r="E599" s="112">
        <v>51.5</v>
      </c>
      <c r="F599" s="113">
        <v>0.00157</v>
      </c>
      <c r="G599" s="114">
        <f>E599*F599</f>
        <v>0.080855</v>
      </c>
      <c r="I599" s="117"/>
      <c r="J599" s="116"/>
      <c r="K599" s="117"/>
    </row>
    <row r="600" spans="3:11" ht="12.75">
      <c r="C600" s="120" t="s">
        <v>205</v>
      </c>
      <c r="E600" s="112">
        <v>48.5</v>
      </c>
      <c r="G600" s="114"/>
      <c r="I600" s="117"/>
      <c r="K600" s="117"/>
    </row>
    <row r="601" spans="3:11" ht="12.75">
      <c r="C601" s="120" t="s">
        <v>206</v>
      </c>
      <c r="E601" s="112">
        <v>3</v>
      </c>
      <c r="G601" s="114"/>
      <c r="I601" s="117"/>
      <c r="K601" s="117"/>
    </row>
    <row r="602" spans="1:11" ht="12.75">
      <c r="A602" s="108">
        <v>15</v>
      </c>
      <c r="B602" s="109" t="s">
        <v>207</v>
      </c>
      <c r="C602" s="110" t="s">
        <v>208</v>
      </c>
      <c r="D602" s="111" t="s">
        <v>932</v>
      </c>
      <c r="E602" s="112">
        <v>97</v>
      </c>
      <c r="F602" s="113">
        <v>0.00202</v>
      </c>
      <c r="G602" s="114">
        <f>E602*F602</f>
        <v>0.19594</v>
      </c>
      <c r="I602" s="117"/>
      <c r="J602" s="116"/>
      <c r="K602" s="117"/>
    </row>
    <row r="603" spans="1:11" ht="12.75">
      <c r="A603" s="108">
        <v>16</v>
      </c>
      <c r="B603" s="109" t="s">
        <v>209</v>
      </c>
      <c r="C603" s="110" t="s">
        <v>210</v>
      </c>
      <c r="D603" s="111" t="s">
        <v>982</v>
      </c>
      <c r="E603" s="112">
        <v>6</v>
      </c>
      <c r="F603" s="113">
        <v>0.00441</v>
      </c>
      <c r="G603" s="114">
        <f>E603*F603</f>
        <v>0.026459999999999997</v>
      </c>
      <c r="I603" s="117"/>
      <c r="J603" s="116"/>
      <c r="K603" s="117"/>
    </row>
    <row r="604" spans="1:11" ht="12.75">
      <c r="A604" s="108">
        <v>17</v>
      </c>
      <c r="B604" s="109" t="s">
        <v>211</v>
      </c>
      <c r="C604" s="110" t="s">
        <v>212</v>
      </c>
      <c r="D604" s="111" t="s">
        <v>850</v>
      </c>
      <c r="E604" s="112">
        <v>1.85</v>
      </c>
      <c r="F604" s="113">
        <v>0.00674</v>
      </c>
      <c r="G604" s="114">
        <f>E604*F604</f>
        <v>0.012469000000000001</v>
      </c>
      <c r="I604" s="117"/>
      <c r="J604" s="116"/>
      <c r="K604" s="117"/>
    </row>
    <row r="605" spans="1:11" ht="12.75">
      <c r="A605" s="108">
        <v>18</v>
      </c>
      <c r="B605" s="109" t="s">
        <v>213</v>
      </c>
      <c r="C605" s="110" t="s">
        <v>214</v>
      </c>
      <c r="D605" s="111" t="s">
        <v>932</v>
      </c>
      <c r="E605" s="112">
        <v>12</v>
      </c>
      <c r="F605" s="113">
        <v>0.00168</v>
      </c>
      <c r="G605" s="114">
        <f>E605*F605</f>
        <v>0.02016</v>
      </c>
      <c r="I605" s="117"/>
      <c r="J605" s="116"/>
      <c r="K605" s="117"/>
    </row>
    <row r="606" spans="3:11" ht="12.75">
      <c r="C606" s="120" t="s">
        <v>215</v>
      </c>
      <c r="E606" s="112">
        <v>12</v>
      </c>
      <c r="G606" s="114"/>
      <c r="I606" s="117"/>
      <c r="K606" s="117"/>
    </row>
    <row r="607" spans="1:11" ht="12.75">
      <c r="A607" s="108">
        <v>19</v>
      </c>
      <c r="B607" s="109" t="s">
        <v>216</v>
      </c>
      <c r="C607" s="110" t="s">
        <v>217</v>
      </c>
      <c r="D607" s="111" t="s">
        <v>850</v>
      </c>
      <c r="E607" s="112">
        <v>189.29</v>
      </c>
      <c r="F607" s="113">
        <v>0.00658</v>
      </c>
      <c r="G607" s="114">
        <f>E607*F607</f>
        <v>1.2455281999999999</v>
      </c>
      <c r="I607" s="117"/>
      <c r="J607" s="116"/>
      <c r="K607" s="117"/>
    </row>
    <row r="608" spans="3:11" ht="12.75">
      <c r="C608" s="120" t="s">
        <v>218</v>
      </c>
      <c r="E608" s="112">
        <v>0</v>
      </c>
      <c r="G608" s="114"/>
      <c r="I608" s="117"/>
      <c r="K608" s="117"/>
    </row>
    <row r="609" spans="3:11" ht="12.75">
      <c r="C609" s="120" t="s">
        <v>219</v>
      </c>
      <c r="E609" s="112">
        <v>12.06</v>
      </c>
      <c r="G609" s="114"/>
      <c r="I609" s="117"/>
      <c r="K609" s="117"/>
    </row>
    <row r="610" spans="3:11" ht="12.75">
      <c r="C610" s="120" t="s">
        <v>220</v>
      </c>
      <c r="E610" s="112">
        <v>177.23</v>
      </c>
      <c r="G610" s="114"/>
      <c r="I610" s="117"/>
      <c r="K610" s="117"/>
    </row>
    <row r="611" spans="1:11" ht="12.75">
      <c r="A611" s="108">
        <v>20</v>
      </c>
      <c r="B611" s="109" t="s">
        <v>221</v>
      </c>
      <c r="C611" s="110" t="s">
        <v>222</v>
      </c>
      <c r="D611" s="111" t="s">
        <v>932</v>
      </c>
      <c r="E611" s="112">
        <v>80</v>
      </c>
      <c r="F611" s="113">
        <v>0.00388</v>
      </c>
      <c r="G611" s="114">
        <f>E611*F611</f>
        <v>0.3104</v>
      </c>
      <c r="I611" s="117"/>
      <c r="J611" s="116"/>
      <c r="K611" s="117"/>
    </row>
    <row r="612" spans="3:11" ht="12.75">
      <c r="C612" s="120" t="s">
        <v>223</v>
      </c>
      <c r="E612" s="112">
        <v>80</v>
      </c>
      <c r="G612" s="114"/>
      <c r="I612" s="117"/>
      <c r="K612" s="117"/>
    </row>
    <row r="613" spans="1:11" ht="12.75">
      <c r="A613" s="108">
        <v>21</v>
      </c>
      <c r="B613" s="109" t="s">
        <v>224</v>
      </c>
      <c r="C613" s="110" t="s">
        <v>225</v>
      </c>
      <c r="D613" s="111" t="s">
        <v>850</v>
      </c>
      <c r="E613" s="112">
        <v>79.065</v>
      </c>
      <c r="F613" s="113">
        <v>0.00732</v>
      </c>
      <c r="G613" s="114" t="str">
        <f>FIXED(E613*F613,3,TRUE)</f>
        <v>0,579</v>
      </c>
      <c r="I613" s="117"/>
      <c r="J613" s="116"/>
      <c r="K613" s="117"/>
    </row>
    <row r="614" spans="3:11" ht="12.75">
      <c r="C614" s="120" t="s">
        <v>75</v>
      </c>
      <c r="E614" s="112">
        <v>79.065</v>
      </c>
      <c r="G614" s="114"/>
      <c r="I614" s="117"/>
      <c r="K614" s="117"/>
    </row>
    <row r="615" spans="1:11" ht="12.75">
      <c r="A615" s="108">
        <v>22</v>
      </c>
      <c r="B615" s="109" t="s">
        <v>226</v>
      </c>
      <c r="C615" s="110" t="s">
        <v>227</v>
      </c>
      <c r="D615" s="111" t="s">
        <v>850</v>
      </c>
      <c r="E615" s="112">
        <v>431.57</v>
      </c>
      <c r="F615" s="113">
        <v>0.00751</v>
      </c>
      <c r="G615" s="114" t="str">
        <f>FIXED(E615*F615,3,TRUE)</f>
        <v>3,241</v>
      </c>
      <c r="I615" s="117"/>
      <c r="J615" s="116"/>
      <c r="K615" s="117"/>
    </row>
    <row r="616" spans="3:11" ht="12.75">
      <c r="C616" s="120" t="s">
        <v>228</v>
      </c>
      <c r="E616" s="112">
        <v>431.57</v>
      </c>
      <c r="G616" s="114"/>
      <c r="I616" s="117"/>
      <c r="K616" s="117"/>
    </row>
    <row r="617" spans="1:11" ht="12.75">
      <c r="A617" s="108">
        <v>23</v>
      </c>
      <c r="B617" s="109" t="s">
        <v>1321</v>
      </c>
      <c r="C617" s="110" t="s">
        <v>1322</v>
      </c>
      <c r="D617" s="111" t="s">
        <v>854</v>
      </c>
      <c r="E617" s="112">
        <v>3.819846</v>
      </c>
      <c r="F617" s="113">
        <v>0</v>
      </c>
      <c r="G617" s="114" t="str">
        <f aca="true" t="shared" si="4" ref="G617:G624">FIXED(E617*F617,3,TRUE)</f>
        <v>0,000</v>
      </c>
      <c r="I617" s="117"/>
      <c r="J617" s="116"/>
      <c r="K617" s="117"/>
    </row>
    <row r="618" spans="1:11" ht="12.75">
      <c r="A618" s="108">
        <v>24</v>
      </c>
      <c r="B618" s="109" t="s">
        <v>78</v>
      </c>
      <c r="C618" s="110" t="s">
        <v>79</v>
      </c>
      <c r="D618" s="111" t="s">
        <v>854</v>
      </c>
      <c r="E618" s="112">
        <v>11.459539</v>
      </c>
      <c r="F618" s="113">
        <v>0</v>
      </c>
      <c r="G618" s="114" t="str">
        <f t="shared" si="4"/>
        <v>0,000</v>
      </c>
      <c r="I618" s="117"/>
      <c r="J618" s="116"/>
      <c r="K618" s="117"/>
    </row>
    <row r="619" spans="1:11" ht="12.75">
      <c r="A619" s="108">
        <v>25</v>
      </c>
      <c r="B619" s="109" t="s">
        <v>852</v>
      </c>
      <c r="C619" s="110" t="s">
        <v>853</v>
      </c>
      <c r="D619" s="111" t="s">
        <v>854</v>
      </c>
      <c r="E619" s="112">
        <v>3.819846</v>
      </c>
      <c r="F619" s="113">
        <v>0</v>
      </c>
      <c r="G619" s="114" t="str">
        <f t="shared" si="4"/>
        <v>0,000</v>
      </c>
      <c r="I619" s="117"/>
      <c r="J619" s="116"/>
      <c r="K619" s="117"/>
    </row>
    <row r="620" spans="1:11" ht="12.75">
      <c r="A620" s="108">
        <v>26</v>
      </c>
      <c r="B620" s="109" t="s">
        <v>855</v>
      </c>
      <c r="C620" s="110" t="s">
        <v>1323</v>
      </c>
      <c r="D620" s="111" t="s">
        <v>854</v>
      </c>
      <c r="E620" s="112">
        <v>72.577083</v>
      </c>
      <c r="F620" s="113">
        <v>0</v>
      </c>
      <c r="G620" s="114" t="str">
        <f t="shared" si="4"/>
        <v>0,000</v>
      </c>
      <c r="I620" s="117"/>
      <c r="J620" s="116"/>
      <c r="K620" s="117"/>
    </row>
    <row r="621" spans="1:11" ht="12.75">
      <c r="A621" s="108">
        <v>27</v>
      </c>
      <c r="B621" s="109" t="s">
        <v>857</v>
      </c>
      <c r="C621" s="110" t="s">
        <v>1328</v>
      </c>
      <c r="D621" s="111" t="s">
        <v>854</v>
      </c>
      <c r="E621" s="112">
        <v>3.819846</v>
      </c>
      <c r="F621" s="113">
        <v>0</v>
      </c>
      <c r="G621" s="114" t="str">
        <f t="shared" si="4"/>
        <v>0,000</v>
      </c>
      <c r="I621" s="117"/>
      <c r="J621" s="116"/>
      <c r="K621" s="117"/>
    </row>
    <row r="622" spans="1:11" ht="12.75">
      <c r="A622" s="108">
        <v>28</v>
      </c>
      <c r="B622" s="109" t="s">
        <v>1324</v>
      </c>
      <c r="C622" s="110" t="s">
        <v>1325</v>
      </c>
      <c r="D622" s="111" t="s">
        <v>854</v>
      </c>
      <c r="E622" s="112">
        <v>3.819846</v>
      </c>
      <c r="F622" s="113">
        <v>0</v>
      </c>
      <c r="G622" s="114" t="str">
        <f t="shared" si="4"/>
        <v>0,000</v>
      </c>
      <c r="I622" s="117"/>
      <c r="J622" s="116"/>
      <c r="K622" s="117"/>
    </row>
    <row r="623" spans="1:11" ht="12.75">
      <c r="A623" s="108">
        <v>29</v>
      </c>
      <c r="B623" s="109" t="s">
        <v>1326</v>
      </c>
      <c r="C623" s="110" t="s">
        <v>1327</v>
      </c>
      <c r="D623" s="111" t="s">
        <v>854</v>
      </c>
      <c r="E623" s="112">
        <v>15.279386</v>
      </c>
      <c r="F623" s="113">
        <v>0</v>
      </c>
      <c r="G623" s="114" t="str">
        <f t="shared" si="4"/>
        <v>0,000</v>
      </c>
      <c r="I623" s="117"/>
      <c r="J623" s="116"/>
      <c r="K623" s="117"/>
    </row>
    <row r="624" spans="1:11" ht="12.75">
      <c r="A624" s="108">
        <v>30</v>
      </c>
      <c r="B624" s="109" t="s">
        <v>229</v>
      </c>
      <c r="C624" s="110" t="s">
        <v>230</v>
      </c>
      <c r="D624" s="111" t="s">
        <v>982</v>
      </c>
      <c r="E624" s="112">
        <v>6</v>
      </c>
      <c r="F624" s="113">
        <v>0</v>
      </c>
      <c r="G624" s="114" t="str">
        <f t="shared" si="4"/>
        <v>0,000</v>
      </c>
      <c r="I624" s="117"/>
      <c r="J624" s="116"/>
      <c r="K624" s="117"/>
    </row>
    <row r="625" spans="3:11" ht="12.75">
      <c r="C625" s="120" t="s">
        <v>231</v>
      </c>
      <c r="E625" s="112">
        <v>6</v>
      </c>
      <c r="G625" s="114"/>
      <c r="I625" s="117"/>
      <c r="K625" s="117"/>
    </row>
    <row r="626" spans="1:11" ht="12.75">
      <c r="A626" s="108">
        <v>31</v>
      </c>
      <c r="B626" s="109" t="s">
        <v>232</v>
      </c>
      <c r="C626" s="110" t="s">
        <v>233</v>
      </c>
      <c r="D626" s="111" t="s">
        <v>982</v>
      </c>
      <c r="E626" s="112">
        <v>1</v>
      </c>
      <c r="F626" s="113">
        <v>0.00026</v>
      </c>
      <c r="G626" s="114">
        <f>E626*F626</f>
        <v>0.00026</v>
      </c>
      <c r="I626" s="117"/>
      <c r="J626" s="116"/>
      <c r="K626" s="117"/>
    </row>
    <row r="627" spans="3:11" ht="12.75">
      <c r="C627" s="120" t="s">
        <v>234</v>
      </c>
      <c r="E627" s="112">
        <v>1</v>
      </c>
      <c r="G627" s="114"/>
      <c r="I627" s="117"/>
      <c r="K627" s="117"/>
    </row>
    <row r="628" spans="1:11" ht="12.75">
      <c r="A628" s="127" t="s">
        <v>235</v>
      </c>
      <c r="B628" s="128" t="s">
        <v>910</v>
      </c>
      <c r="C628" s="110" t="s">
        <v>236</v>
      </c>
      <c r="D628" s="111" t="s">
        <v>1224</v>
      </c>
      <c r="E628" s="112">
        <v>1</v>
      </c>
      <c r="F628" s="113">
        <v>0.03</v>
      </c>
      <c r="G628" s="114">
        <f>E628*F628</f>
        <v>0.03</v>
      </c>
      <c r="H628" s="116"/>
      <c r="I628" s="117"/>
      <c r="K628" s="117"/>
    </row>
    <row r="630" spans="2:3" ht="15">
      <c r="B630" s="107" t="s">
        <v>237</v>
      </c>
      <c r="C630" s="107" t="s">
        <v>238</v>
      </c>
    </row>
    <row r="632" spans="1:11" ht="12.75">
      <c r="A632" s="108">
        <v>1</v>
      </c>
      <c r="B632" s="109" t="s">
        <v>239</v>
      </c>
      <c r="C632" s="110" t="s">
        <v>240</v>
      </c>
      <c r="D632" s="111" t="s">
        <v>854</v>
      </c>
      <c r="E632" s="112">
        <v>20.098112</v>
      </c>
      <c r="F632" s="113">
        <v>0</v>
      </c>
      <c r="G632" s="114" t="str">
        <f>FIXED(E632*F632,3,TRUE)</f>
        <v>0,000</v>
      </c>
      <c r="I632" s="117"/>
      <c r="J632" s="116"/>
      <c r="K632" s="117"/>
    </row>
    <row r="633" spans="1:11" ht="12.75">
      <c r="A633" s="108">
        <v>2</v>
      </c>
      <c r="B633" s="109" t="s">
        <v>241</v>
      </c>
      <c r="C633" s="110" t="s">
        <v>242</v>
      </c>
      <c r="D633" s="111" t="s">
        <v>850</v>
      </c>
      <c r="E633" s="112">
        <v>431.573</v>
      </c>
      <c r="F633" s="113">
        <v>0.045</v>
      </c>
      <c r="G633" s="114">
        <f>E633*F633</f>
        <v>19.420785</v>
      </c>
      <c r="I633" s="117"/>
      <c r="J633" s="116"/>
      <c r="K633" s="117"/>
    </row>
    <row r="634" spans="3:11" ht="12.75">
      <c r="C634" s="120" t="s">
        <v>243</v>
      </c>
      <c r="E634" s="112">
        <v>0</v>
      </c>
      <c r="G634" s="114"/>
      <c r="I634" s="117"/>
      <c r="K634" s="117"/>
    </row>
    <row r="635" spans="3:11" ht="12.75">
      <c r="C635" s="120" t="s">
        <v>244</v>
      </c>
      <c r="E635" s="112">
        <v>197.113</v>
      </c>
      <c r="G635" s="114"/>
      <c r="I635" s="117"/>
      <c r="K635" s="117"/>
    </row>
    <row r="636" spans="3:11" ht="12.75">
      <c r="C636" s="120" t="s">
        <v>245</v>
      </c>
      <c r="E636" s="112">
        <v>234.46</v>
      </c>
      <c r="G636" s="114"/>
      <c r="I636" s="117"/>
      <c r="K636" s="117"/>
    </row>
    <row r="637" spans="1:11" ht="12.75">
      <c r="A637" s="108">
        <v>3</v>
      </c>
      <c r="B637" s="109" t="s">
        <v>246</v>
      </c>
      <c r="C637" s="110" t="s">
        <v>247</v>
      </c>
      <c r="D637" s="111" t="s">
        <v>850</v>
      </c>
      <c r="E637" s="112">
        <v>431.5</v>
      </c>
      <c r="F637" s="113">
        <v>0.001</v>
      </c>
      <c r="G637" s="114">
        <f>E637*F637</f>
        <v>0.4315</v>
      </c>
      <c r="I637" s="117"/>
      <c r="J637" s="116"/>
      <c r="K637" s="117"/>
    </row>
    <row r="638" spans="3:11" ht="12.75">
      <c r="C638" s="120" t="s">
        <v>248</v>
      </c>
      <c r="E638" s="112">
        <v>431.5</v>
      </c>
      <c r="G638" s="114"/>
      <c r="I638" s="117"/>
      <c r="K638" s="117"/>
    </row>
    <row r="639" spans="1:11" ht="12.75">
      <c r="A639" s="108">
        <v>4</v>
      </c>
      <c r="B639" s="109" t="s">
        <v>249</v>
      </c>
      <c r="C639" s="110" t="s">
        <v>250</v>
      </c>
      <c r="D639" s="111" t="s">
        <v>932</v>
      </c>
      <c r="E639" s="112">
        <v>82.7</v>
      </c>
      <c r="F639" s="113">
        <v>1E-05</v>
      </c>
      <c r="G639" s="114">
        <f>E639*F639</f>
        <v>0.000827</v>
      </c>
      <c r="I639" s="117"/>
      <c r="J639" s="116"/>
      <c r="K639" s="117"/>
    </row>
    <row r="640" spans="3:11" ht="12.75">
      <c r="C640" s="120" t="s">
        <v>251</v>
      </c>
      <c r="E640" s="112">
        <v>82.7</v>
      </c>
      <c r="G640" s="114"/>
      <c r="I640" s="117"/>
      <c r="K640" s="117"/>
    </row>
    <row r="641" spans="1:11" ht="12.75">
      <c r="A641" s="127" t="s">
        <v>1289</v>
      </c>
      <c r="B641" s="128" t="s">
        <v>910</v>
      </c>
      <c r="C641" s="110" t="s">
        <v>252</v>
      </c>
      <c r="D641" s="111" t="s">
        <v>932</v>
      </c>
      <c r="E641" s="112">
        <v>85</v>
      </c>
      <c r="F641" s="113">
        <v>0.001</v>
      </c>
      <c r="G641" s="114">
        <f>E641*F641</f>
        <v>0.085</v>
      </c>
      <c r="H641" s="116"/>
      <c r="I641" s="117"/>
      <c r="K641" s="117"/>
    </row>
    <row r="642" spans="1:11" ht="12.75">
      <c r="A642" s="108">
        <v>5</v>
      </c>
      <c r="B642" s="109" t="s">
        <v>253</v>
      </c>
      <c r="C642" s="110" t="s">
        <v>254</v>
      </c>
      <c r="D642" s="111" t="s">
        <v>850</v>
      </c>
      <c r="E642" s="112">
        <v>80</v>
      </c>
      <c r="F642" s="113">
        <v>0.002</v>
      </c>
      <c r="G642" s="114">
        <f>E642*F642</f>
        <v>0.16</v>
      </c>
      <c r="I642" s="117"/>
      <c r="J642" s="116"/>
      <c r="K642" s="117"/>
    </row>
    <row r="643" spans="3:11" ht="12.75">
      <c r="C643" s="120" t="s">
        <v>255</v>
      </c>
      <c r="E643" s="112">
        <v>80</v>
      </c>
      <c r="G643" s="114"/>
      <c r="I643" s="117"/>
      <c r="K643" s="117"/>
    </row>
    <row r="645" spans="2:3" ht="15">
      <c r="B645" s="107" t="s">
        <v>256</v>
      </c>
      <c r="C645" s="107" t="s">
        <v>257</v>
      </c>
    </row>
    <row r="647" spans="1:11" ht="12.75">
      <c r="A647" s="108">
        <v>1</v>
      </c>
      <c r="B647" s="109" t="s">
        <v>258</v>
      </c>
      <c r="C647" s="110" t="s">
        <v>259</v>
      </c>
      <c r="D647" s="111" t="s">
        <v>854</v>
      </c>
      <c r="E647" s="112">
        <v>3.063289</v>
      </c>
      <c r="F647" s="113">
        <v>0</v>
      </c>
      <c r="G647" s="114">
        <f>E647*F647</f>
        <v>0</v>
      </c>
      <c r="I647" s="117"/>
      <c r="J647" s="116"/>
      <c r="K647" s="117"/>
    </row>
    <row r="648" spans="1:11" ht="12.75">
      <c r="A648" s="108">
        <v>3</v>
      </c>
      <c r="B648" s="109" t="s">
        <v>260</v>
      </c>
      <c r="C648" s="110" t="s">
        <v>261</v>
      </c>
      <c r="D648" s="111" t="s">
        <v>982</v>
      </c>
      <c r="E648" s="112">
        <v>60</v>
      </c>
      <c r="F648" s="113">
        <v>0</v>
      </c>
      <c r="G648" s="114">
        <f>E648*F648</f>
        <v>0</v>
      </c>
      <c r="I648" s="117"/>
      <c r="J648" s="116"/>
      <c r="K648" s="117"/>
    </row>
    <row r="649" spans="3:11" ht="12.75">
      <c r="C649" s="120" t="s">
        <v>262</v>
      </c>
      <c r="E649" s="112">
        <v>3</v>
      </c>
      <c r="G649" s="114"/>
      <c r="I649" s="117"/>
      <c r="K649" s="117"/>
    </row>
    <row r="650" spans="3:11" ht="12.75">
      <c r="C650" s="120" t="s">
        <v>263</v>
      </c>
      <c r="E650" s="112">
        <v>9</v>
      </c>
      <c r="G650" s="114"/>
      <c r="I650" s="117"/>
      <c r="K650" s="117"/>
    </row>
    <row r="651" spans="3:11" ht="12.75">
      <c r="C651" s="120" t="s">
        <v>264</v>
      </c>
      <c r="E651" s="112">
        <v>30</v>
      </c>
      <c r="G651" s="114"/>
      <c r="I651" s="117"/>
      <c r="K651" s="117"/>
    </row>
    <row r="652" spans="3:11" ht="12.75">
      <c r="C652" s="120" t="s">
        <v>265</v>
      </c>
      <c r="E652" s="112">
        <v>3</v>
      </c>
      <c r="G652" s="114"/>
      <c r="I652" s="117"/>
      <c r="K652" s="117"/>
    </row>
    <row r="653" spans="3:11" ht="12.75">
      <c r="C653" s="120" t="s">
        <v>1220</v>
      </c>
      <c r="E653" s="112">
        <v>5</v>
      </c>
      <c r="G653" s="114"/>
      <c r="I653" s="117"/>
      <c r="K653" s="117"/>
    </row>
    <row r="654" spans="3:11" ht="12.75">
      <c r="C654" s="120" t="s">
        <v>1221</v>
      </c>
      <c r="E654" s="112">
        <v>1</v>
      </c>
      <c r="G654" s="114"/>
      <c r="I654" s="117"/>
      <c r="K654" s="117"/>
    </row>
    <row r="655" spans="3:11" ht="12.75">
      <c r="C655" s="120" t="s">
        <v>266</v>
      </c>
      <c r="E655" s="112">
        <v>5</v>
      </c>
      <c r="G655" s="114"/>
      <c r="I655" s="117"/>
      <c r="K655" s="117"/>
    </row>
    <row r="656" spans="3:11" ht="12.75">
      <c r="C656" s="120" t="s">
        <v>267</v>
      </c>
      <c r="E656" s="112">
        <v>4</v>
      </c>
      <c r="G656" s="114"/>
      <c r="I656" s="117"/>
      <c r="K656" s="117"/>
    </row>
    <row r="657" spans="1:11" ht="12.75">
      <c r="A657" s="127" t="s">
        <v>1302</v>
      </c>
      <c r="B657" s="128" t="s">
        <v>910</v>
      </c>
      <c r="C657" s="110" t="s">
        <v>268</v>
      </c>
      <c r="D657" s="111" t="s">
        <v>1224</v>
      </c>
      <c r="E657" s="112">
        <v>3</v>
      </c>
      <c r="F657" s="113">
        <v>0.02</v>
      </c>
      <c r="G657" s="114">
        <f aca="true" t="shared" si="5" ref="G657:G665">E657*F657</f>
        <v>0.06</v>
      </c>
      <c r="H657" s="116"/>
      <c r="I657" s="117"/>
      <c r="K657" s="117"/>
    </row>
    <row r="658" spans="1:11" ht="12.75">
      <c r="A658" s="127" t="s">
        <v>269</v>
      </c>
      <c r="B658" s="128" t="s">
        <v>910</v>
      </c>
      <c r="C658" s="110" t="s">
        <v>270</v>
      </c>
      <c r="D658" s="111" t="s">
        <v>1224</v>
      </c>
      <c r="E658" s="112">
        <v>30</v>
      </c>
      <c r="F658" s="113">
        <v>0.025</v>
      </c>
      <c r="G658" s="114">
        <f t="shared" si="5"/>
        <v>0.75</v>
      </c>
      <c r="H658" s="116"/>
      <c r="I658" s="117"/>
      <c r="K658" s="117"/>
    </row>
    <row r="659" spans="1:11" ht="12.75">
      <c r="A659" s="127" t="s">
        <v>271</v>
      </c>
      <c r="B659" s="128" t="s">
        <v>910</v>
      </c>
      <c r="C659" s="110" t="s">
        <v>272</v>
      </c>
      <c r="D659" s="111" t="s">
        <v>1224</v>
      </c>
      <c r="E659" s="112">
        <v>9</v>
      </c>
      <c r="F659" s="113">
        <v>0.025</v>
      </c>
      <c r="G659" s="114">
        <f t="shared" si="5"/>
        <v>0.225</v>
      </c>
      <c r="H659" s="116"/>
      <c r="I659" s="117"/>
      <c r="K659" s="117"/>
    </row>
    <row r="660" spans="1:11" ht="12.75">
      <c r="A660" s="127" t="s">
        <v>273</v>
      </c>
      <c r="B660" s="128" t="s">
        <v>910</v>
      </c>
      <c r="C660" s="110" t="s">
        <v>274</v>
      </c>
      <c r="D660" s="111" t="s">
        <v>1224</v>
      </c>
      <c r="E660" s="112">
        <v>3</v>
      </c>
      <c r="F660" s="113">
        <v>0.015</v>
      </c>
      <c r="G660" s="114">
        <f t="shared" si="5"/>
        <v>0.045</v>
      </c>
      <c r="H660" s="116"/>
      <c r="I660" s="117"/>
      <c r="K660" s="117"/>
    </row>
    <row r="661" spans="1:11" ht="12.75">
      <c r="A661" s="127" t="s">
        <v>275</v>
      </c>
      <c r="B661" s="128" t="s">
        <v>910</v>
      </c>
      <c r="C661" s="110" t="s">
        <v>276</v>
      </c>
      <c r="D661" s="111" t="s">
        <v>982</v>
      </c>
      <c r="E661" s="112">
        <v>5</v>
      </c>
      <c r="F661" s="113">
        <v>0.015</v>
      </c>
      <c r="G661" s="114">
        <f t="shared" si="5"/>
        <v>0.075</v>
      </c>
      <c r="H661" s="116"/>
      <c r="I661" s="117"/>
      <c r="K661" s="117"/>
    </row>
    <row r="662" spans="1:11" ht="12.75">
      <c r="A662" s="127" t="s">
        <v>277</v>
      </c>
      <c r="B662" s="128" t="s">
        <v>910</v>
      </c>
      <c r="C662" s="110" t="s">
        <v>278</v>
      </c>
      <c r="D662" s="111" t="s">
        <v>982</v>
      </c>
      <c r="E662" s="112">
        <v>1</v>
      </c>
      <c r="F662" s="113">
        <v>0.018</v>
      </c>
      <c r="G662" s="114">
        <f t="shared" si="5"/>
        <v>0.018</v>
      </c>
      <c r="H662" s="116"/>
      <c r="I662" s="117"/>
      <c r="K662" s="117"/>
    </row>
    <row r="663" spans="1:11" ht="12.75">
      <c r="A663" s="127" t="s">
        <v>279</v>
      </c>
      <c r="B663" s="128" t="s">
        <v>910</v>
      </c>
      <c r="C663" s="110" t="s">
        <v>280</v>
      </c>
      <c r="D663" s="111" t="s">
        <v>982</v>
      </c>
      <c r="E663" s="112">
        <v>5</v>
      </c>
      <c r="F663" s="113">
        <v>0.014</v>
      </c>
      <c r="G663" s="114">
        <f t="shared" si="5"/>
        <v>0.07</v>
      </c>
      <c r="H663" s="116"/>
      <c r="I663" s="117"/>
      <c r="K663" s="117"/>
    </row>
    <row r="664" spans="1:11" ht="12.75">
      <c r="A664" s="127" t="s">
        <v>281</v>
      </c>
      <c r="B664" s="128" t="s">
        <v>910</v>
      </c>
      <c r="C664" s="110" t="s">
        <v>282</v>
      </c>
      <c r="D664" s="111" t="s">
        <v>1224</v>
      </c>
      <c r="E664" s="112">
        <v>4</v>
      </c>
      <c r="F664" s="113">
        <v>0.015</v>
      </c>
      <c r="G664" s="114">
        <f t="shared" si="5"/>
        <v>0.06</v>
      </c>
      <c r="H664" s="116"/>
      <c r="I664" s="117"/>
      <c r="K664" s="117"/>
    </row>
    <row r="665" spans="1:11" ht="12.75">
      <c r="A665" s="108">
        <v>4</v>
      </c>
      <c r="B665" s="109" t="s">
        <v>283</v>
      </c>
      <c r="C665" s="110" t="s">
        <v>284</v>
      </c>
      <c r="D665" s="111" t="s">
        <v>982</v>
      </c>
      <c r="E665" s="112">
        <v>1</v>
      </c>
      <c r="F665" s="113">
        <v>0.00084</v>
      </c>
      <c r="G665" s="114">
        <f t="shared" si="5"/>
        <v>0.00084</v>
      </c>
      <c r="I665" s="117"/>
      <c r="J665" s="116"/>
      <c r="K665" s="117"/>
    </row>
    <row r="666" spans="3:11" ht="12.75">
      <c r="C666" s="120" t="s">
        <v>285</v>
      </c>
      <c r="E666" s="112">
        <v>1</v>
      </c>
      <c r="G666" s="114"/>
      <c r="I666" s="117"/>
      <c r="K666" s="117"/>
    </row>
    <row r="667" spans="1:11" ht="12.75">
      <c r="A667" s="127" t="s">
        <v>1289</v>
      </c>
      <c r="B667" s="128" t="s">
        <v>910</v>
      </c>
      <c r="C667" s="110" t="s">
        <v>286</v>
      </c>
      <c r="D667" s="111" t="s">
        <v>1224</v>
      </c>
      <c r="E667" s="112">
        <v>1</v>
      </c>
      <c r="F667" s="113">
        <v>0.05</v>
      </c>
      <c r="G667" s="114">
        <f>E667*F667</f>
        <v>0.05</v>
      </c>
      <c r="H667" s="116"/>
      <c r="I667" s="117"/>
      <c r="K667" s="117"/>
    </row>
    <row r="668" spans="1:11" ht="12.75">
      <c r="A668" s="108">
        <v>5</v>
      </c>
      <c r="B668" s="109" t="s">
        <v>287</v>
      </c>
      <c r="C668" s="110" t="s">
        <v>288</v>
      </c>
      <c r="D668" s="111" t="s">
        <v>982</v>
      </c>
      <c r="E668" s="112">
        <v>4</v>
      </c>
      <c r="F668" s="113">
        <v>0</v>
      </c>
      <c r="G668" s="114">
        <f>E668*F668</f>
        <v>0</v>
      </c>
      <c r="I668" s="117"/>
      <c r="J668" s="116"/>
      <c r="K668" s="117"/>
    </row>
    <row r="669" spans="3:11" ht="12.75">
      <c r="C669" s="120" t="s">
        <v>289</v>
      </c>
      <c r="E669" s="112">
        <v>4</v>
      </c>
      <c r="G669" s="114"/>
      <c r="I669" s="117"/>
      <c r="K669" s="117"/>
    </row>
    <row r="670" spans="1:11" ht="12.75">
      <c r="A670" s="127" t="s">
        <v>1311</v>
      </c>
      <c r="B670" s="128" t="s">
        <v>910</v>
      </c>
      <c r="C670" s="110" t="s">
        <v>290</v>
      </c>
      <c r="D670" s="111" t="s">
        <v>1224</v>
      </c>
      <c r="E670" s="112">
        <v>4</v>
      </c>
      <c r="F670" s="113">
        <v>0.028</v>
      </c>
      <c r="G670" s="114">
        <f>E670*F670</f>
        <v>0.112</v>
      </c>
      <c r="H670" s="116"/>
      <c r="I670" s="117"/>
      <c r="K670" s="117"/>
    </row>
    <row r="671" spans="1:11" ht="12.75">
      <c r="A671" s="108">
        <v>6</v>
      </c>
      <c r="B671" s="109" t="s">
        <v>291</v>
      </c>
      <c r="C671" s="110" t="s">
        <v>292</v>
      </c>
      <c r="D671" s="111" t="s">
        <v>982</v>
      </c>
      <c r="E671" s="112">
        <v>1</v>
      </c>
      <c r="F671" s="113">
        <v>0</v>
      </c>
      <c r="G671" s="114">
        <f>E671*F671</f>
        <v>0</v>
      </c>
      <c r="I671" s="117"/>
      <c r="J671" s="116"/>
      <c r="K671" s="117"/>
    </row>
    <row r="672" spans="3:11" ht="12.75">
      <c r="C672" s="120" t="s">
        <v>293</v>
      </c>
      <c r="E672" s="112">
        <v>1</v>
      </c>
      <c r="G672" s="114"/>
      <c r="I672" s="117"/>
      <c r="K672" s="117"/>
    </row>
    <row r="673" spans="1:11" ht="12.75">
      <c r="A673" s="127" t="s">
        <v>1316</v>
      </c>
      <c r="B673" s="128" t="s">
        <v>910</v>
      </c>
      <c r="C673" s="110" t="s">
        <v>294</v>
      </c>
      <c r="D673" s="111" t="s">
        <v>982</v>
      </c>
      <c r="E673" s="112">
        <v>1</v>
      </c>
      <c r="F673" s="113">
        <v>0.025</v>
      </c>
      <c r="G673" s="114">
        <f>E673*F673</f>
        <v>0.025</v>
      </c>
      <c r="H673" s="116"/>
      <c r="I673" s="117"/>
      <c r="K673" s="117"/>
    </row>
    <row r="674" spans="1:11" ht="12.75">
      <c r="A674" s="108">
        <v>7</v>
      </c>
      <c r="B674" s="109" t="s">
        <v>295</v>
      </c>
      <c r="C674" s="110" t="s">
        <v>296</v>
      </c>
      <c r="D674" s="111" t="s">
        <v>850</v>
      </c>
      <c r="E674" s="112">
        <v>36.7575</v>
      </c>
      <c r="F674" s="113">
        <v>0.00025</v>
      </c>
      <c r="G674" s="114">
        <f>E674*F674</f>
        <v>0.009189375</v>
      </c>
      <c r="I674" s="117"/>
      <c r="J674" s="116"/>
      <c r="K674" s="117"/>
    </row>
    <row r="675" spans="3:11" ht="12.75">
      <c r="C675" s="120" t="s">
        <v>297</v>
      </c>
      <c r="E675" s="112">
        <v>1.7325</v>
      </c>
      <c r="G675" s="114"/>
      <c r="I675" s="117"/>
      <c r="K675" s="117"/>
    </row>
    <row r="676" spans="3:11" ht="12.75">
      <c r="C676" s="120" t="s">
        <v>298</v>
      </c>
      <c r="E676" s="112">
        <v>3</v>
      </c>
      <c r="G676" s="114"/>
      <c r="I676" s="117"/>
      <c r="K676" s="117"/>
    </row>
    <row r="677" spans="3:11" ht="12.75">
      <c r="C677" s="120" t="s">
        <v>299</v>
      </c>
      <c r="E677" s="112">
        <v>1.665</v>
      </c>
      <c r="G677" s="114"/>
      <c r="I677" s="117"/>
      <c r="K677" s="117"/>
    </row>
    <row r="678" spans="3:11" ht="12.75">
      <c r="C678" s="120" t="s">
        <v>300</v>
      </c>
      <c r="E678" s="112">
        <v>29.16</v>
      </c>
      <c r="G678" s="114"/>
      <c r="I678" s="117"/>
      <c r="K678" s="117"/>
    </row>
    <row r="679" spans="3:11" ht="12.75">
      <c r="C679" s="120" t="s">
        <v>301</v>
      </c>
      <c r="E679" s="112">
        <v>1.2</v>
      </c>
      <c r="G679" s="114"/>
      <c r="I679" s="117"/>
      <c r="K679" s="117"/>
    </row>
    <row r="680" spans="1:11" ht="12.75">
      <c r="A680" s="127" t="s">
        <v>8</v>
      </c>
      <c r="B680" s="128" t="s">
        <v>910</v>
      </c>
      <c r="C680" s="110" t="s">
        <v>302</v>
      </c>
      <c r="D680" s="111" t="s">
        <v>982</v>
      </c>
      <c r="E680" s="112">
        <v>3</v>
      </c>
      <c r="F680" s="113">
        <v>0.025</v>
      </c>
      <c r="G680" s="114">
        <f aca="true" t="shared" si="6" ref="G680:G685">E680*F680</f>
        <v>0.07500000000000001</v>
      </c>
      <c r="H680" s="116"/>
      <c r="I680" s="117"/>
      <c r="K680" s="117"/>
    </row>
    <row r="681" spans="1:11" ht="12.75">
      <c r="A681" s="127" t="s">
        <v>303</v>
      </c>
      <c r="B681" s="128" t="s">
        <v>910</v>
      </c>
      <c r="C681" s="110" t="s">
        <v>304</v>
      </c>
      <c r="D681" s="111" t="s">
        <v>982</v>
      </c>
      <c r="E681" s="112">
        <v>1</v>
      </c>
      <c r="F681" s="113">
        <v>0.08</v>
      </c>
      <c r="G681" s="114">
        <f t="shared" si="6"/>
        <v>0.08</v>
      </c>
      <c r="H681" s="116"/>
      <c r="I681" s="117"/>
      <c r="K681" s="117"/>
    </row>
    <row r="682" spans="1:11" ht="12.75">
      <c r="A682" s="127" t="s">
        <v>305</v>
      </c>
      <c r="B682" s="128" t="s">
        <v>910</v>
      </c>
      <c r="C682" s="110" t="s">
        <v>306</v>
      </c>
      <c r="D682" s="111" t="s">
        <v>982</v>
      </c>
      <c r="E682" s="112">
        <v>1</v>
      </c>
      <c r="F682" s="113">
        <v>0.04</v>
      </c>
      <c r="G682" s="114">
        <f t="shared" si="6"/>
        <v>0.04</v>
      </c>
      <c r="H682" s="116"/>
      <c r="I682" s="117"/>
      <c r="K682" s="117"/>
    </row>
    <row r="683" spans="1:11" ht="12.75">
      <c r="A683" s="127" t="s">
        <v>307</v>
      </c>
      <c r="B683" s="128" t="s">
        <v>910</v>
      </c>
      <c r="C683" s="110" t="s">
        <v>308</v>
      </c>
      <c r="D683" s="111" t="s">
        <v>982</v>
      </c>
      <c r="E683" s="112">
        <v>18</v>
      </c>
      <c r="F683" s="113">
        <v>0.05</v>
      </c>
      <c r="G683" s="114">
        <f t="shared" si="6"/>
        <v>0.9</v>
      </c>
      <c r="H683" s="116"/>
      <c r="I683" s="117"/>
      <c r="K683" s="117"/>
    </row>
    <row r="684" spans="1:11" ht="12.75">
      <c r="A684" s="127" t="s">
        <v>309</v>
      </c>
      <c r="B684" s="128" t="s">
        <v>910</v>
      </c>
      <c r="C684" s="110" t="s">
        <v>310</v>
      </c>
      <c r="D684" s="111" t="s">
        <v>982</v>
      </c>
      <c r="E684" s="112">
        <v>1</v>
      </c>
      <c r="F684" s="113">
        <v>0.07</v>
      </c>
      <c r="G684" s="114">
        <f t="shared" si="6"/>
        <v>0.07</v>
      </c>
      <c r="H684" s="116"/>
      <c r="I684" s="117"/>
      <c r="K684" s="117"/>
    </row>
    <row r="685" spans="1:11" ht="12.75">
      <c r="A685" s="108">
        <v>8</v>
      </c>
      <c r="B685" s="109" t="s">
        <v>311</v>
      </c>
      <c r="C685" s="110" t="s">
        <v>312</v>
      </c>
      <c r="D685" s="111" t="s">
        <v>932</v>
      </c>
      <c r="E685" s="112">
        <v>7.2</v>
      </c>
      <c r="F685" s="113">
        <v>0</v>
      </c>
      <c r="G685" s="114">
        <f t="shared" si="6"/>
        <v>0</v>
      </c>
      <c r="I685" s="117"/>
      <c r="J685" s="116"/>
      <c r="K685" s="117"/>
    </row>
    <row r="686" spans="3:11" ht="12.75">
      <c r="C686" s="120" t="s">
        <v>313</v>
      </c>
      <c r="E686" s="112">
        <v>7.2</v>
      </c>
      <c r="G686" s="114"/>
      <c r="I686" s="117"/>
      <c r="K686" s="117"/>
    </row>
    <row r="687" spans="1:11" ht="12.75">
      <c r="A687" s="127" t="s">
        <v>314</v>
      </c>
      <c r="B687" s="128" t="s">
        <v>910</v>
      </c>
      <c r="C687" s="110" t="s">
        <v>315</v>
      </c>
      <c r="D687" s="111" t="s">
        <v>982</v>
      </c>
      <c r="E687" s="112">
        <v>2</v>
      </c>
      <c r="F687" s="113">
        <v>0.04</v>
      </c>
      <c r="G687" s="114">
        <f aca="true" t="shared" si="7" ref="G687:G692">E687*F687</f>
        <v>0.08</v>
      </c>
      <c r="H687" s="116"/>
      <c r="I687" s="117"/>
      <c r="K687" s="117"/>
    </row>
    <row r="688" spans="1:11" ht="12.75">
      <c r="A688" s="108">
        <v>9</v>
      </c>
      <c r="B688" s="109" t="s">
        <v>232</v>
      </c>
      <c r="C688" s="110" t="s">
        <v>233</v>
      </c>
      <c r="D688" s="111" t="s">
        <v>982</v>
      </c>
      <c r="E688" s="112">
        <v>1</v>
      </c>
      <c r="F688" s="113">
        <v>0.00026</v>
      </c>
      <c r="G688" s="114">
        <f t="shared" si="7"/>
        <v>0.00026</v>
      </c>
      <c r="I688" s="117"/>
      <c r="J688" s="116"/>
      <c r="K688" s="117"/>
    </row>
    <row r="689" spans="1:11" ht="12.75">
      <c r="A689" s="127" t="s">
        <v>152</v>
      </c>
      <c r="B689" s="128" t="s">
        <v>910</v>
      </c>
      <c r="C689" s="110" t="s">
        <v>316</v>
      </c>
      <c r="D689" s="111" t="s">
        <v>1224</v>
      </c>
      <c r="E689" s="112">
        <v>1</v>
      </c>
      <c r="F689" s="113">
        <v>0.045</v>
      </c>
      <c r="G689" s="114">
        <f t="shared" si="7"/>
        <v>0.045</v>
      </c>
      <c r="H689" s="116"/>
      <c r="I689" s="117"/>
      <c r="K689" s="117"/>
    </row>
    <row r="690" spans="1:11" ht="12.75">
      <c r="A690" s="108">
        <v>10</v>
      </c>
      <c r="B690" s="109" t="s">
        <v>317</v>
      </c>
      <c r="C690" s="110" t="s">
        <v>318</v>
      </c>
      <c r="D690" s="111" t="s">
        <v>982</v>
      </c>
      <c r="E690" s="112">
        <v>53</v>
      </c>
      <c r="F690" s="113">
        <v>0</v>
      </c>
      <c r="G690" s="114">
        <f t="shared" si="7"/>
        <v>0</v>
      </c>
      <c r="I690" s="117"/>
      <c r="J690" s="116"/>
      <c r="K690" s="117"/>
    </row>
    <row r="691" spans="1:11" ht="12.75">
      <c r="A691" s="127" t="s">
        <v>17</v>
      </c>
      <c r="B691" s="128">
        <v>611000022</v>
      </c>
      <c r="C691" s="110" t="s">
        <v>319</v>
      </c>
      <c r="D691" s="111" t="s">
        <v>1224</v>
      </c>
      <c r="E691" s="112">
        <v>53</v>
      </c>
      <c r="F691" s="113">
        <v>0.003</v>
      </c>
      <c r="G691" s="114">
        <f t="shared" si="7"/>
        <v>0.159</v>
      </c>
      <c r="H691" s="116"/>
      <c r="I691" s="117"/>
      <c r="K691" s="117"/>
    </row>
    <row r="692" spans="1:11" ht="12.75">
      <c r="A692" s="108">
        <v>11</v>
      </c>
      <c r="B692" s="109" t="s">
        <v>320</v>
      </c>
      <c r="C692" s="110" t="s">
        <v>321</v>
      </c>
      <c r="D692" s="111" t="s">
        <v>1224</v>
      </c>
      <c r="E692" s="112">
        <v>1</v>
      </c>
      <c r="F692" s="113">
        <v>0.004</v>
      </c>
      <c r="G692" s="114">
        <f t="shared" si="7"/>
        <v>0.004</v>
      </c>
      <c r="I692" s="117"/>
      <c r="J692" s="116"/>
      <c r="K692" s="117"/>
    </row>
    <row r="693" spans="3:11" ht="12.75">
      <c r="C693" s="120" t="s">
        <v>322</v>
      </c>
      <c r="E693" s="112">
        <v>1</v>
      </c>
      <c r="G693" s="114"/>
      <c r="I693" s="117"/>
      <c r="K693" s="117"/>
    </row>
    <row r="694" spans="1:11" ht="12.75">
      <c r="A694" s="127" t="s">
        <v>21</v>
      </c>
      <c r="B694" s="128" t="s">
        <v>910</v>
      </c>
      <c r="C694" s="110" t="s">
        <v>323</v>
      </c>
      <c r="D694" s="111" t="s">
        <v>1224</v>
      </c>
      <c r="E694" s="112">
        <v>1</v>
      </c>
      <c r="F694" s="113">
        <v>0.11</v>
      </c>
      <c r="G694" s="114">
        <f>E694*F694</f>
        <v>0.11</v>
      </c>
      <c r="H694" s="116"/>
      <c r="I694" s="117"/>
      <c r="K694" s="117"/>
    </row>
    <row r="695" spans="1:11" ht="12.75">
      <c r="A695" s="108">
        <v>12</v>
      </c>
      <c r="B695" s="109" t="s">
        <v>324</v>
      </c>
      <c r="C695" s="110" t="s">
        <v>325</v>
      </c>
      <c r="D695" s="111" t="s">
        <v>1224</v>
      </c>
      <c r="E695" s="112">
        <v>1</v>
      </c>
      <c r="F695" s="113">
        <v>0</v>
      </c>
      <c r="G695" s="114">
        <f>E695*F695</f>
        <v>0</v>
      </c>
      <c r="I695" s="117"/>
      <c r="J695" s="116"/>
      <c r="K695" s="117"/>
    </row>
    <row r="696" spans="3:11" ht="12.75">
      <c r="C696" s="120" t="s">
        <v>326</v>
      </c>
      <c r="E696" s="112">
        <v>1</v>
      </c>
      <c r="G696" s="114"/>
      <c r="I696" s="117"/>
      <c r="K696" s="117"/>
    </row>
    <row r="698" spans="2:3" ht="15">
      <c r="B698" s="107" t="s">
        <v>327</v>
      </c>
      <c r="C698" s="107" t="s">
        <v>328</v>
      </c>
    </row>
    <row r="700" spans="1:11" ht="12.75">
      <c r="A700" s="108">
        <v>1</v>
      </c>
      <c r="B700" s="109" t="s">
        <v>329</v>
      </c>
      <c r="C700" s="110" t="s">
        <v>330</v>
      </c>
      <c r="D700" s="111" t="s">
        <v>854</v>
      </c>
      <c r="E700" s="112">
        <v>7.709011</v>
      </c>
      <c r="F700" s="113">
        <v>0</v>
      </c>
      <c r="G700" s="114">
        <f>E700*F700</f>
        <v>0</v>
      </c>
      <c r="I700" s="117"/>
      <c r="J700" s="116"/>
      <c r="K700" s="117"/>
    </row>
    <row r="701" spans="1:11" ht="12.75">
      <c r="A701" s="108">
        <v>2</v>
      </c>
      <c r="B701" s="109" t="s">
        <v>331</v>
      </c>
      <c r="C701" s="110" t="s">
        <v>332</v>
      </c>
      <c r="D701" s="111" t="s">
        <v>921</v>
      </c>
      <c r="E701" s="112">
        <v>668</v>
      </c>
      <c r="F701" s="113">
        <v>5E-05</v>
      </c>
      <c r="G701" s="114">
        <f>E701*F701</f>
        <v>0.0334</v>
      </c>
      <c r="I701" s="117"/>
      <c r="J701" s="116"/>
      <c r="K701" s="117"/>
    </row>
    <row r="702" spans="3:11" ht="12.75">
      <c r="C702" s="120" t="s">
        <v>333</v>
      </c>
      <c r="E702" s="112">
        <v>668</v>
      </c>
      <c r="G702" s="114"/>
      <c r="I702" s="117"/>
      <c r="K702" s="117"/>
    </row>
    <row r="703" spans="1:11" ht="12.75">
      <c r="A703" s="127" t="s">
        <v>919</v>
      </c>
      <c r="B703" s="128" t="s">
        <v>910</v>
      </c>
      <c r="C703" s="110" t="s">
        <v>334</v>
      </c>
      <c r="D703" s="111" t="s">
        <v>921</v>
      </c>
      <c r="E703" s="112">
        <v>722</v>
      </c>
      <c r="F703" s="113">
        <v>0.001</v>
      </c>
      <c r="G703" s="114">
        <f>E703*F703</f>
        <v>0.722</v>
      </c>
      <c r="H703" s="116"/>
      <c r="I703" s="117"/>
      <c r="K703" s="117"/>
    </row>
    <row r="704" spans="1:11" ht="12.75">
      <c r="A704" s="108">
        <v>3</v>
      </c>
      <c r="B704" s="109" t="s">
        <v>335</v>
      </c>
      <c r="C704" s="110" t="s">
        <v>336</v>
      </c>
      <c r="D704" s="111" t="s">
        <v>921</v>
      </c>
      <c r="E704" s="112">
        <v>933</v>
      </c>
      <c r="F704" s="113">
        <v>5E-05</v>
      </c>
      <c r="G704" s="114">
        <f>E704*F704</f>
        <v>0.046650000000000004</v>
      </c>
      <c r="I704" s="117"/>
      <c r="J704" s="116"/>
      <c r="K704" s="117"/>
    </row>
    <row r="705" spans="3:11" ht="12.75">
      <c r="C705" s="120" t="s">
        <v>337</v>
      </c>
      <c r="E705" s="112">
        <v>933</v>
      </c>
      <c r="G705" s="114"/>
      <c r="I705" s="117"/>
      <c r="K705" s="117"/>
    </row>
    <row r="706" spans="1:11" ht="12.75">
      <c r="A706" s="108">
        <v>4</v>
      </c>
      <c r="B706" s="109" t="s">
        <v>338</v>
      </c>
      <c r="C706" s="110" t="s">
        <v>339</v>
      </c>
      <c r="D706" s="111" t="s">
        <v>921</v>
      </c>
      <c r="E706" s="112">
        <v>1298</v>
      </c>
      <c r="F706" s="113">
        <v>5E-05</v>
      </c>
      <c r="G706" s="114">
        <f>E706*F706</f>
        <v>0.0649</v>
      </c>
      <c r="I706" s="117"/>
      <c r="J706" s="116"/>
      <c r="K706" s="117"/>
    </row>
    <row r="707" spans="3:11" ht="12.75">
      <c r="C707" s="120" t="s">
        <v>340</v>
      </c>
      <c r="E707" s="112">
        <v>1298</v>
      </c>
      <c r="G707" s="114"/>
      <c r="I707" s="117"/>
      <c r="K707" s="117"/>
    </row>
    <row r="708" spans="1:11" ht="12.75">
      <c r="A708" s="108">
        <v>5</v>
      </c>
      <c r="B708" s="109" t="s">
        <v>341</v>
      </c>
      <c r="C708" s="110" t="s">
        <v>342</v>
      </c>
      <c r="D708" s="111" t="s">
        <v>921</v>
      </c>
      <c r="E708" s="112">
        <v>313</v>
      </c>
      <c r="F708" s="113">
        <v>5E-05</v>
      </c>
      <c r="G708" s="114">
        <f>E708*F708</f>
        <v>0.01565</v>
      </c>
      <c r="I708" s="117"/>
      <c r="J708" s="116"/>
      <c r="K708" s="117"/>
    </row>
    <row r="709" spans="3:11" ht="12.75">
      <c r="C709" s="120" t="s">
        <v>343</v>
      </c>
      <c r="E709" s="112">
        <v>0</v>
      </c>
      <c r="G709" s="114"/>
      <c r="I709" s="117"/>
      <c r="K709" s="117"/>
    </row>
    <row r="710" spans="3:11" ht="12.75">
      <c r="C710" s="120" t="s">
        <v>344</v>
      </c>
      <c r="E710" s="112">
        <v>58</v>
      </c>
      <c r="G710" s="114"/>
      <c r="I710" s="117"/>
      <c r="K710" s="117"/>
    </row>
    <row r="711" spans="3:11" ht="12.75">
      <c r="C711" s="120" t="s">
        <v>345</v>
      </c>
      <c r="E711" s="112">
        <v>40</v>
      </c>
      <c r="G711" s="114"/>
      <c r="I711" s="117"/>
      <c r="K711" s="117"/>
    </row>
    <row r="712" spans="3:11" ht="12.75">
      <c r="C712" s="120" t="s">
        <v>346</v>
      </c>
      <c r="E712" s="112">
        <v>22</v>
      </c>
      <c r="G712" s="114"/>
      <c r="I712" s="117"/>
      <c r="K712" s="117"/>
    </row>
    <row r="713" spans="3:11" ht="12.75">
      <c r="C713" s="120" t="s">
        <v>347</v>
      </c>
      <c r="E713" s="112">
        <v>193</v>
      </c>
      <c r="G713" s="114"/>
      <c r="I713" s="117"/>
      <c r="K713" s="117"/>
    </row>
    <row r="714" spans="1:11" ht="12.75">
      <c r="A714" s="127" t="s">
        <v>1311</v>
      </c>
      <c r="B714" s="128" t="s">
        <v>910</v>
      </c>
      <c r="C714" s="110" t="s">
        <v>348</v>
      </c>
      <c r="D714" s="111" t="s">
        <v>921</v>
      </c>
      <c r="E714" s="112">
        <v>2747</v>
      </c>
      <c r="F714" s="113">
        <v>0.001</v>
      </c>
      <c r="G714" s="114">
        <f>E714*F714</f>
        <v>2.747</v>
      </c>
      <c r="H714" s="116"/>
      <c r="I714" s="117"/>
      <c r="K714" s="117"/>
    </row>
    <row r="715" spans="1:11" ht="12.75">
      <c r="A715" s="108">
        <v>6</v>
      </c>
      <c r="B715" s="109" t="s">
        <v>349</v>
      </c>
      <c r="C715" s="110" t="s">
        <v>350</v>
      </c>
      <c r="D715" s="111" t="s">
        <v>982</v>
      </c>
      <c r="E715" s="112">
        <v>2</v>
      </c>
      <c r="F715" s="113">
        <v>0.00033</v>
      </c>
      <c r="G715" s="114">
        <f>E715*F715</f>
        <v>0.00066</v>
      </c>
      <c r="I715" s="117"/>
      <c r="J715" s="116"/>
      <c r="K715" s="117"/>
    </row>
    <row r="716" spans="3:11" ht="12.75">
      <c r="C716" s="120" t="s">
        <v>351</v>
      </c>
      <c r="E716" s="112">
        <v>2</v>
      </c>
      <c r="G716" s="114"/>
      <c r="I716" s="117"/>
      <c r="K716" s="117"/>
    </row>
    <row r="717" spans="1:11" ht="12.75">
      <c r="A717" s="127" t="s">
        <v>1316</v>
      </c>
      <c r="B717" s="128" t="s">
        <v>910</v>
      </c>
      <c r="C717" s="110" t="s">
        <v>352</v>
      </c>
      <c r="D717" s="111" t="s">
        <v>982</v>
      </c>
      <c r="E717" s="112">
        <v>2</v>
      </c>
      <c r="F717" s="113">
        <v>0.1</v>
      </c>
      <c r="G717" s="114">
        <f>E717*F717</f>
        <v>0.2</v>
      </c>
      <c r="H717" s="116"/>
      <c r="I717" s="117"/>
      <c r="K717" s="117"/>
    </row>
    <row r="718" spans="1:11" ht="12.75">
      <c r="A718" s="108">
        <v>7</v>
      </c>
      <c r="B718" s="109" t="s">
        <v>353</v>
      </c>
      <c r="C718" s="110" t="s">
        <v>354</v>
      </c>
      <c r="D718" s="111" t="s">
        <v>982</v>
      </c>
      <c r="E718" s="112">
        <v>3</v>
      </c>
      <c r="F718" s="113">
        <v>0</v>
      </c>
      <c r="G718" s="114">
        <f>E718*F718</f>
        <v>0</v>
      </c>
      <c r="I718" s="117"/>
      <c r="J718" s="116"/>
      <c r="K718" s="117"/>
    </row>
    <row r="719" spans="3:11" ht="12.75">
      <c r="C719" s="120" t="s">
        <v>355</v>
      </c>
      <c r="E719" s="112">
        <v>0</v>
      </c>
      <c r="G719" s="114"/>
      <c r="I719" s="117"/>
      <c r="K719" s="117"/>
    </row>
    <row r="720" spans="3:11" ht="12.75">
      <c r="C720" s="120" t="s">
        <v>356</v>
      </c>
      <c r="E720" s="112">
        <v>1</v>
      </c>
      <c r="G720" s="114"/>
      <c r="I720" s="117"/>
      <c r="K720" s="117"/>
    </row>
    <row r="721" spans="3:11" ht="12.75">
      <c r="C721" s="120" t="s">
        <v>357</v>
      </c>
      <c r="E721" s="112">
        <v>2</v>
      </c>
      <c r="G721" s="114"/>
      <c r="I721" s="117"/>
      <c r="K721" s="117"/>
    </row>
    <row r="722" spans="1:11" ht="12.75">
      <c r="A722" s="127" t="s">
        <v>8</v>
      </c>
      <c r="B722" s="128" t="s">
        <v>910</v>
      </c>
      <c r="C722" s="110" t="s">
        <v>358</v>
      </c>
      <c r="D722" s="111" t="s">
        <v>982</v>
      </c>
      <c r="E722" s="112">
        <v>1</v>
      </c>
      <c r="F722" s="113">
        <v>0.12</v>
      </c>
      <c r="G722" s="114">
        <f>E722*F722</f>
        <v>0.12</v>
      </c>
      <c r="H722" s="116"/>
      <c r="I722" s="117"/>
      <c r="K722" s="117"/>
    </row>
    <row r="723" spans="1:11" ht="12.75">
      <c r="A723" s="127" t="s">
        <v>303</v>
      </c>
      <c r="B723" s="128" t="s">
        <v>910</v>
      </c>
      <c r="C723" s="110" t="s">
        <v>359</v>
      </c>
      <c r="D723" s="111" t="s">
        <v>982</v>
      </c>
      <c r="E723" s="112">
        <v>2</v>
      </c>
      <c r="F723" s="113">
        <v>0.12</v>
      </c>
      <c r="G723" s="114">
        <f>E723*F723</f>
        <v>0.24</v>
      </c>
      <c r="H723" s="116"/>
      <c r="I723" s="117"/>
      <c r="K723" s="117"/>
    </row>
    <row r="724" spans="1:11" ht="12.75">
      <c r="A724" s="159">
        <v>8</v>
      </c>
      <c r="B724" s="160" t="s">
        <v>360</v>
      </c>
      <c r="C724" s="161" t="s">
        <v>361</v>
      </c>
      <c r="D724" s="162" t="s">
        <v>982</v>
      </c>
      <c r="E724" s="157">
        <v>1</v>
      </c>
      <c r="F724" s="163">
        <v>0</v>
      </c>
      <c r="G724" s="114">
        <f>E724*F724</f>
        <v>0</v>
      </c>
      <c r="I724" s="117"/>
      <c r="J724" s="116"/>
      <c r="K724" s="117"/>
    </row>
    <row r="725" spans="1:11" ht="12.75">
      <c r="A725" s="155"/>
      <c r="B725" s="155"/>
      <c r="C725" s="156" t="s">
        <v>1252</v>
      </c>
      <c r="D725" s="155"/>
      <c r="E725" s="157">
        <v>1</v>
      </c>
      <c r="F725" s="155"/>
      <c r="G725" s="114"/>
      <c r="I725" s="117"/>
      <c r="K725" s="117"/>
    </row>
    <row r="726" spans="1:11" ht="12.75">
      <c r="A726" s="127" t="s">
        <v>314</v>
      </c>
      <c r="B726" s="128" t="s">
        <v>910</v>
      </c>
      <c r="C726" s="110" t="s">
        <v>362</v>
      </c>
      <c r="D726" s="111" t="s">
        <v>982</v>
      </c>
      <c r="E726" s="112">
        <v>1</v>
      </c>
      <c r="F726" s="113">
        <v>0.025</v>
      </c>
      <c r="G726" s="114">
        <f>E726*F726</f>
        <v>0.025</v>
      </c>
      <c r="H726" s="116"/>
      <c r="I726" s="117"/>
      <c r="K726" s="117"/>
    </row>
    <row r="727" spans="1:11" ht="12.75">
      <c r="A727" s="108">
        <v>9</v>
      </c>
      <c r="B727" s="109" t="s">
        <v>363</v>
      </c>
      <c r="C727" s="110" t="s">
        <v>364</v>
      </c>
      <c r="D727" s="111" t="s">
        <v>850</v>
      </c>
      <c r="E727" s="112">
        <v>18.16</v>
      </c>
      <c r="F727" s="113">
        <v>0.018</v>
      </c>
      <c r="G727" s="114">
        <f>E727*F727</f>
        <v>0.32688</v>
      </c>
      <c r="I727" s="117"/>
      <c r="J727" s="116"/>
      <c r="K727" s="117"/>
    </row>
    <row r="728" spans="3:11" ht="12.75">
      <c r="C728" s="120" t="s">
        <v>365</v>
      </c>
      <c r="E728" s="112">
        <v>18.16</v>
      </c>
      <c r="G728" s="114"/>
      <c r="I728" s="117"/>
      <c r="K728" s="117"/>
    </row>
    <row r="729" spans="1:11" ht="12.75">
      <c r="A729" s="108">
        <v>10</v>
      </c>
      <c r="B729" s="109" t="s">
        <v>366</v>
      </c>
      <c r="C729" s="110" t="s">
        <v>367</v>
      </c>
      <c r="D729" s="111" t="s">
        <v>850</v>
      </c>
      <c r="E729" s="166">
        <v>108.92</v>
      </c>
      <c r="F729" s="113">
        <v>6E-05</v>
      </c>
      <c r="G729" s="114">
        <f>E729*F729</f>
        <v>0.0065352000000000006</v>
      </c>
      <c r="I729" s="117"/>
      <c r="J729" s="116"/>
      <c r="K729" s="117"/>
    </row>
    <row r="730" spans="3:11" ht="12.75">
      <c r="C730" s="120" t="s">
        <v>368</v>
      </c>
      <c r="E730" s="166">
        <v>0</v>
      </c>
      <c r="G730" s="114"/>
      <c r="I730" s="117"/>
      <c r="K730" s="117"/>
    </row>
    <row r="731" spans="3:11" ht="12.75">
      <c r="C731" s="120" t="s">
        <v>1395</v>
      </c>
      <c r="E731" s="166">
        <v>108.92</v>
      </c>
      <c r="G731" s="114"/>
      <c r="I731" s="117"/>
      <c r="K731" s="117"/>
    </row>
    <row r="732" spans="1:11" ht="12.75">
      <c r="A732" s="127" t="s">
        <v>17</v>
      </c>
      <c r="B732" s="128" t="s">
        <v>910</v>
      </c>
      <c r="C732" s="110" t="s">
        <v>369</v>
      </c>
      <c r="D732" s="111" t="s">
        <v>850</v>
      </c>
      <c r="E732" s="166">
        <v>108.92</v>
      </c>
      <c r="F732" s="113">
        <v>0.012</v>
      </c>
      <c r="G732" s="114">
        <f>E732*F732</f>
        <v>1.30704</v>
      </c>
      <c r="H732" s="116"/>
      <c r="I732" s="117"/>
      <c r="K732" s="117"/>
    </row>
    <row r="733" spans="1:11" ht="12.75">
      <c r="A733" s="108">
        <v>11</v>
      </c>
      <c r="B733" s="109" t="s">
        <v>370</v>
      </c>
      <c r="C733" s="110" t="s">
        <v>371</v>
      </c>
      <c r="D733" s="111" t="s">
        <v>850</v>
      </c>
      <c r="E733" s="166">
        <v>108.92</v>
      </c>
      <c r="F733" s="113">
        <v>2E-05</v>
      </c>
      <c r="G733" s="114">
        <f>E733*F733</f>
        <v>0.0021784</v>
      </c>
      <c r="I733" s="117"/>
      <c r="J733" s="116"/>
      <c r="K733" s="117"/>
    </row>
    <row r="734" spans="3:11" ht="12.75">
      <c r="C734" s="120" t="s">
        <v>1396</v>
      </c>
      <c r="E734" s="166">
        <v>108.92</v>
      </c>
      <c r="G734" s="114"/>
      <c r="I734" s="117"/>
      <c r="K734" s="117"/>
    </row>
    <row r="735" spans="1:11" ht="12.75">
      <c r="A735" s="127" t="s">
        <v>21</v>
      </c>
      <c r="B735" s="128" t="s">
        <v>910</v>
      </c>
      <c r="C735" s="110" t="s">
        <v>372</v>
      </c>
      <c r="D735" s="111" t="s">
        <v>850</v>
      </c>
      <c r="E735" s="166">
        <v>108.92</v>
      </c>
      <c r="F735" s="113">
        <v>0.012</v>
      </c>
      <c r="G735" s="114">
        <f>E735*F735</f>
        <v>1.30704</v>
      </c>
      <c r="H735" s="116"/>
      <c r="I735" s="117"/>
      <c r="K735" s="117"/>
    </row>
    <row r="736" spans="1:11" ht="12.75">
      <c r="A736" s="108">
        <v>12</v>
      </c>
      <c r="B736" s="109" t="s">
        <v>373</v>
      </c>
      <c r="C736" s="110" t="s">
        <v>374</v>
      </c>
      <c r="D736" s="111" t="s">
        <v>850</v>
      </c>
      <c r="E736" s="112">
        <v>44.8224</v>
      </c>
      <c r="F736" s="113">
        <v>0.00038</v>
      </c>
      <c r="G736" s="114">
        <f>E736*F736</f>
        <v>0.017032512000000003</v>
      </c>
      <c r="I736" s="117"/>
      <c r="J736" s="116"/>
      <c r="K736" s="117"/>
    </row>
    <row r="737" spans="3:11" ht="12.75">
      <c r="C737" s="120" t="s">
        <v>375</v>
      </c>
      <c r="E737" s="112">
        <v>44.8224</v>
      </c>
      <c r="G737" s="114"/>
      <c r="I737" s="117"/>
      <c r="K737" s="117"/>
    </row>
    <row r="738" spans="1:11" ht="12.75">
      <c r="A738" s="127" t="s">
        <v>376</v>
      </c>
      <c r="B738" s="128" t="s">
        <v>910</v>
      </c>
      <c r="C738" s="110" t="s">
        <v>377</v>
      </c>
      <c r="D738" s="111" t="s">
        <v>982</v>
      </c>
      <c r="E738" s="112">
        <v>15</v>
      </c>
      <c r="F738" s="113">
        <v>0.08</v>
      </c>
      <c r="G738" s="114">
        <f>E738*F738</f>
        <v>1.2</v>
      </c>
      <c r="H738" s="116"/>
      <c r="I738" s="117"/>
      <c r="K738" s="117"/>
    </row>
    <row r="739" spans="1:11" ht="12.75">
      <c r="A739" s="127" t="s">
        <v>378</v>
      </c>
      <c r="B739" s="128" t="s">
        <v>910</v>
      </c>
      <c r="C739" s="110" t="s">
        <v>379</v>
      </c>
      <c r="D739" s="111" t="s">
        <v>982</v>
      </c>
      <c r="E739" s="112">
        <v>3</v>
      </c>
      <c r="F739" s="113">
        <v>0.09</v>
      </c>
      <c r="G739" s="114">
        <f>E739*F739</f>
        <v>0.27</v>
      </c>
      <c r="H739" s="116"/>
      <c r="I739" s="117"/>
      <c r="K739" s="117"/>
    </row>
    <row r="740" spans="1:11" ht="12.75">
      <c r="A740" s="127" t="s">
        <v>380</v>
      </c>
      <c r="B740" s="128" t="s">
        <v>910</v>
      </c>
      <c r="C740" s="110" t="s">
        <v>381</v>
      </c>
      <c r="D740" s="111" t="s">
        <v>982</v>
      </c>
      <c r="E740" s="112">
        <v>1</v>
      </c>
      <c r="F740" s="113">
        <v>0.12</v>
      </c>
      <c r="G740" s="114">
        <f>E740*F740</f>
        <v>0.12</v>
      </c>
      <c r="H740" s="116"/>
      <c r="I740" s="117"/>
      <c r="K740" s="117"/>
    </row>
    <row r="741" spans="1:11" ht="12.75">
      <c r="A741" s="127" t="s">
        <v>382</v>
      </c>
      <c r="B741" s="128" t="s">
        <v>910</v>
      </c>
      <c r="C741" s="110" t="s">
        <v>383</v>
      </c>
      <c r="D741" s="111" t="s">
        <v>982</v>
      </c>
      <c r="E741" s="112">
        <v>1</v>
      </c>
      <c r="F741" s="113">
        <v>0.1</v>
      </c>
      <c r="G741" s="114">
        <f>E741*F741</f>
        <v>0.1</v>
      </c>
      <c r="H741" s="116"/>
      <c r="I741" s="117"/>
      <c r="K741" s="117"/>
    </row>
    <row r="742" spans="1:11" ht="12.75">
      <c r="A742" s="108">
        <v>13</v>
      </c>
      <c r="B742" s="109" t="s">
        <v>384</v>
      </c>
      <c r="C742" s="110" t="s">
        <v>385</v>
      </c>
      <c r="D742" s="111" t="s">
        <v>850</v>
      </c>
      <c r="E742" s="166">
        <v>10.8</v>
      </c>
      <c r="F742" s="113">
        <v>9E-05</v>
      </c>
      <c r="G742" s="114">
        <f>E742*F742</f>
        <v>0.0009720000000000001</v>
      </c>
      <c r="I742" s="117"/>
      <c r="J742" s="116"/>
      <c r="K742" s="117"/>
    </row>
    <row r="743" spans="3:11" ht="12.75">
      <c r="C743" s="120" t="s">
        <v>1403</v>
      </c>
      <c r="E743" s="166">
        <v>10.8</v>
      </c>
      <c r="G743" s="114"/>
      <c r="I743" s="117"/>
      <c r="K743" s="117"/>
    </row>
    <row r="744" spans="1:11" ht="12.75">
      <c r="A744" s="127" t="s">
        <v>386</v>
      </c>
      <c r="B744" s="128" t="s">
        <v>910</v>
      </c>
      <c r="C744" s="110" t="s">
        <v>387</v>
      </c>
      <c r="D744" s="111" t="s">
        <v>982</v>
      </c>
      <c r="E744" s="166">
        <v>2</v>
      </c>
      <c r="F744" s="113">
        <v>0.2</v>
      </c>
      <c r="G744" s="114">
        <f>E744*F744</f>
        <v>0.4</v>
      </c>
      <c r="H744" s="116"/>
      <c r="I744" s="117"/>
      <c r="K744" s="117"/>
    </row>
    <row r="745" spans="1:11" ht="12.75">
      <c r="A745" s="108">
        <v>14</v>
      </c>
      <c r="B745" s="109" t="s">
        <v>388</v>
      </c>
      <c r="C745" s="110" t="s">
        <v>389</v>
      </c>
      <c r="D745" s="111" t="s">
        <v>982</v>
      </c>
      <c r="E745" s="112">
        <v>10</v>
      </c>
      <c r="F745" s="113">
        <v>0.003</v>
      </c>
      <c r="G745" s="114">
        <f>E745*F745</f>
        <v>0.03</v>
      </c>
      <c r="I745" s="117"/>
      <c r="J745" s="116"/>
      <c r="K745" s="117"/>
    </row>
    <row r="746" spans="3:11" ht="12.75">
      <c r="C746" s="120" t="s">
        <v>390</v>
      </c>
      <c r="E746" s="112">
        <v>10</v>
      </c>
      <c r="G746" s="114"/>
      <c r="I746" s="117"/>
      <c r="K746" s="117"/>
    </row>
    <row r="747" spans="1:11" ht="12.75">
      <c r="A747" s="127" t="s">
        <v>1333</v>
      </c>
      <c r="B747" s="128" t="s">
        <v>910</v>
      </c>
      <c r="C747" s="110" t="s">
        <v>391</v>
      </c>
      <c r="D747" s="111" t="s">
        <v>982</v>
      </c>
      <c r="E747" s="112">
        <v>1</v>
      </c>
      <c r="F747" s="113">
        <v>0</v>
      </c>
      <c r="G747" s="114">
        <f aca="true" t="shared" si="8" ref="G747:G757">E747*F747</f>
        <v>0</v>
      </c>
      <c r="H747" s="116"/>
      <c r="I747" s="117"/>
      <c r="K747" s="117"/>
    </row>
    <row r="748" spans="1:11" ht="12.75">
      <c r="A748" s="127" t="s">
        <v>1335</v>
      </c>
      <c r="B748" s="128" t="s">
        <v>910</v>
      </c>
      <c r="C748" s="110" t="s">
        <v>392</v>
      </c>
      <c r="D748" s="111" t="s">
        <v>982</v>
      </c>
      <c r="E748" s="112">
        <v>1</v>
      </c>
      <c r="F748" s="113">
        <v>0</v>
      </c>
      <c r="G748" s="114">
        <f t="shared" si="8"/>
        <v>0</v>
      </c>
      <c r="H748" s="116"/>
      <c r="I748" s="117"/>
      <c r="K748" s="117"/>
    </row>
    <row r="749" spans="1:11" ht="12.75">
      <c r="A749" s="127" t="s">
        <v>1337</v>
      </c>
      <c r="B749" s="128" t="s">
        <v>910</v>
      </c>
      <c r="C749" s="110" t="s">
        <v>393</v>
      </c>
      <c r="D749" s="111" t="s">
        <v>932</v>
      </c>
      <c r="E749" s="112">
        <v>21.15</v>
      </c>
      <c r="F749" s="113">
        <v>0</v>
      </c>
      <c r="G749" s="114">
        <f t="shared" si="8"/>
        <v>0</v>
      </c>
      <c r="H749" s="116"/>
      <c r="I749" s="117"/>
      <c r="K749" s="117"/>
    </row>
    <row r="750" spans="1:11" ht="12.75">
      <c r="A750" s="127" t="s">
        <v>394</v>
      </c>
      <c r="B750" s="128" t="s">
        <v>910</v>
      </c>
      <c r="C750" s="110" t="s">
        <v>395</v>
      </c>
      <c r="D750" s="111" t="s">
        <v>982</v>
      </c>
      <c r="E750" s="112">
        <v>1</v>
      </c>
      <c r="F750" s="113">
        <v>0</v>
      </c>
      <c r="G750" s="114">
        <f t="shared" si="8"/>
        <v>0</v>
      </c>
      <c r="H750" s="116"/>
      <c r="I750" s="117"/>
      <c r="K750" s="117"/>
    </row>
    <row r="751" spans="1:11" ht="12.75">
      <c r="A751" s="108">
        <v>15</v>
      </c>
      <c r="B751" s="109" t="s">
        <v>396</v>
      </c>
      <c r="C751" s="110" t="s">
        <v>397</v>
      </c>
      <c r="D751" s="111" t="s">
        <v>982</v>
      </c>
      <c r="E751" s="112">
        <v>2</v>
      </c>
      <c r="F751" s="113">
        <v>0</v>
      </c>
      <c r="G751" s="114">
        <f t="shared" si="8"/>
        <v>0</v>
      </c>
      <c r="I751" s="117"/>
      <c r="J751" s="116"/>
      <c r="K751" s="117"/>
    </row>
    <row r="752" spans="1:11" ht="12.75">
      <c r="A752" s="127" t="s">
        <v>398</v>
      </c>
      <c r="B752" s="128" t="s">
        <v>910</v>
      </c>
      <c r="C752" s="110" t="s">
        <v>399</v>
      </c>
      <c r="D752" s="111" t="s">
        <v>982</v>
      </c>
      <c r="E752" s="112">
        <v>2</v>
      </c>
      <c r="F752" s="113">
        <v>0</v>
      </c>
      <c r="G752" s="114">
        <f t="shared" si="8"/>
        <v>0</v>
      </c>
      <c r="H752" s="116"/>
      <c r="I752" s="117"/>
      <c r="K752" s="117"/>
    </row>
    <row r="753" spans="1:11" ht="12.75">
      <c r="A753" s="108">
        <v>16</v>
      </c>
      <c r="B753" s="109" t="s">
        <v>400</v>
      </c>
      <c r="C753" s="110" t="s">
        <v>401</v>
      </c>
      <c r="D753" s="111" t="s">
        <v>982</v>
      </c>
      <c r="E753" s="112">
        <v>4</v>
      </c>
      <c r="F753" s="113">
        <v>0</v>
      </c>
      <c r="G753" s="114">
        <f t="shared" si="8"/>
        <v>0</v>
      </c>
      <c r="I753" s="117"/>
      <c r="J753" s="116"/>
      <c r="K753" s="117"/>
    </row>
    <row r="754" spans="1:11" ht="12.75">
      <c r="A754" s="127" t="s">
        <v>1344</v>
      </c>
      <c r="B754" s="128" t="s">
        <v>910</v>
      </c>
      <c r="C754" s="110" t="s">
        <v>402</v>
      </c>
      <c r="D754" s="111" t="s">
        <v>982</v>
      </c>
      <c r="E754" s="112">
        <v>4</v>
      </c>
      <c r="F754" s="113">
        <v>0</v>
      </c>
      <c r="G754" s="114">
        <f t="shared" si="8"/>
        <v>0</v>
      </c>
      <c r="H754" s="116"/>
      <c r="I754" s="117"/>
      <c r="K754" s="117"/>
    </row>
    <row r="755" spans="1:11" ht="12.75">
      <c r="A755" s="108">
        <v>17</v>
      </c>
      <c r="B755" s="109" t="s">
        <v>403</v>
      </c>
      <c r="C755" s="110" t="s">
        <v>404</v>
      </c>
      <c r="D755" s="111" t="s">
        <v>982</v>
      </c>
      <c r="E755" s="112">
        <v>1</v>
      </c>
      <c r="F755" s="113">
        <v>0</v>
      </c>
      <c r="G755" s="114">
        <f t="shared" si="8"/>
        <v>0</v>
      </c>
      <c r="I755" s="117"/>
      <c r="J755" s="116"/>
      <c r="K755" s="117"/>
    </row>
    <row r="756" spans="1:11" ht="12.75">
      <c r="A756" s="127" t="s">
        <v>1348</v>
      </c>
      <c r="B756" s="128" t="s">
        <v>910</v>
      </c>
      <c r="C756" s="110" t="s">
        <v>405</v>
      </c>
      <c r="D756" s="111" t="s">
        <v>982</v>
      </c>
      <c r="E756" s="112">
        <v>2</v>
      </c>
      <c r="F756" s="113">
        <v>0</v>
      </c>
      <c r="G756" s="114">
        <f t="shared" si="8"/>
        <v>0</v>
      </c>
      <c r="H756" s="116"/>
      <c r="I756" s="117"/>
      <c r="K756" s="117"/>
    </row>
    <row r="757" spans="1:11" ht="12.75">
      <c r="A757" s="108">
        <v>18</v>
      </c>
      <c r="B757" s="109" t="s">
        <v>406</v>
      </c>
      <c r="C757" s="110" t="s">
        <v>407</v>
      </c>
      <c r="D757" s="111" t="s">
        <v>850</v>
      </c>
      <c r="E757" s="112">
        <v>2.52</v>
      </c>
      <c r="F757" s="113">
        <v>0</v>
      </c>
      <c r="G757" s="114">
        <f t="shared" si="8"/>
        <v>0</v>
      </c>
      <c r="I757" s="117"/>
      <c r="J757" s="116"/>
      <c r="K757" s="117"/>
    </row>
    <row r="758" spans="3:11" ht="12.75">
      <c r="C758" s="120" t="s">
        <v>408</v>
      </c>
      <c r="E758" s="112">
        <v>1.08</v>
      </c>
      <c r="G758" s="114"/>
      <c r="I758" s="117"/>
      <c r="K758" s="117"/>
    </row>
    <row r="759" spans="3:11" ht="12.75">
      <c r="C759" s="120" t="s">
        <v>409</v>
      </c>
      <c r="E759" s="112">
        <v>1.44</v>
      </c>
      <c r="G759" s="114"/>
      <c r="I759" s="117"/>
      <c r="K759" s="117"/>
    </row>
    <row r="760" spans="1:11" ht="12.75">
      <c r="A760" s="127" t="s">
        <v>50</v>
      </c>
      <c r="B760" s="128" t="s">
        <v>910</v>
      </c>
      <c r="C760" s="110" t="s">
        <v>410</v>
      </c>
      <c r="D760" s="111" t="s">
        <v>982</v>
      </c>
      <c r="E760" s="112">
        <v>1</v>
      </c>
      <c r="F760" s="113">
        <v>0</v>
      </c>
      <c r="G760" s="114">
        <f aca="true" t="shared" si="9" ref="G760:G768">E760*F760</f>
        <v>0</v>
      </c>
      <c r="H760" s="116"/>
      <c r="I760" s="117"/>
      <c r="K760" s="117"/>
    </row>
    <row r="761" spans="1:11" ht="12.75">
      <c r="A761" s="127" t="s">
        <v>411</v>
      </c>
      <c r="B761" s="128" t="s">
        <v>910</v>
      </c>
      <c r="C761" s="110" t="s">
        <v>412</v>
      </c>
      <c r="D761" s="111"/>
      <c r="E761" s="112">
        <v>1</v>
      </c>
      <c r="F761" s="113">
        <v>0</v>
      </c>
      <c r="G761" s="114">
        <f t="shared" si="9"/>
        <v>0</v>
      </c>
      <c r="H761" s="116"/>
      <c r="I761" s="117"/>
      <c r="K761" s="117"/>
    </row>
    <row r="762" spans="1:11" ht="12.75">
      <c r="A762" s="108">
        <v>19</v>
      </c>
      <c r="B762" s="109" t="s">
        <v>413</v>
      </c>
      <c r="C762" s="110" t="s">
        <v>414</v>
      </c>
      <c r="D762" s="111" t="s">
        <v>1224</v>
      </c>
      <c r="E762" s="112">
        <v>2</v>
      </c>
      <c r="F762" s="113">
        <v>0</v>
      </c>
      <c r="G762" s="114">
        <f t="shared" si="9"/>
        <v>0</v>
      </c>
      <c r="I762" s="117"/>
      <c r="J762" s="116"/>
      <c r="K762" s="117"/>
    </row>
    <row r="763" spans="1:11" ht="12.75">
      <c r="A763" s="127" t="s">
        <v>56</v>
      </c>
      <c r="B763" s="128" t="s">
        <v>910</v>
      </c>
      <c r="C763" s="110" t="s">
        <v>415</v>
      </c>
      <c r="D763" s="111" t="s">
        <v>982</v>
      </c>
      <c r="E763" s="112">
        <v>2</v>
      </c>
      <c r="F763" s="113">
        <v>0</v>
      </c>
      <c r="G763" s="114">
        <f t="shared" si="9"/>
        <v>0</v>
      </c>
      <c r="H763" s="116"/>
      <c r="I763" s="117"/>
      <c r="K763" s="117"/>
    </row>
    <row r="764" spans="1:11" ht="12.75">
      <c r="A764" s="108">
        <v>20</v>
      </c>
      <c r="B764" s="109" t="s">
        <v>416</v>
      </c>
      <c r="C764" s="110" t="s">
        <v>417</v>
      </c>
      <c r="D764" s="111" t="s">
        <v>982</v>
      </c>
      <c r="E764" s="112">
        <v>1</v>
      </c>
      <c r="F764" s="113">
        <v>0</v>
      </c>
      <c r="G764" s="114">
        <f t="shared" si="9"/>
        <v>0</v>
      </c>
      <c r="I764" s="117"/>
      <c r="J764" s="116"/>
      <c r="K764" s="117"/>
    </row>
    <row r="765" spans="1:11" ht="12.75">
      <c r="A765" s="127" t="s">
        <v>60</v>
      </c>
      <c r="B765" s="128" t="s">
        <v>910</v>
      </c>
      <c r="C765" s="110" t="s">
        <v>418</v>
      </c>
      <c r="D765" s="111" t="s">
        <v>982</v>
      </c>
      <c r="E765" s="112">
        <v>1</v>
      </c>
      <c r="F765" s="113">
        <v>0</v>
      </c>
      <c r="G765" s="114">
        <f t="shared" si="9"/>
        <v>0</v>
      </c>
      <c r="H765" s="116"/>
      <c r="I765" s="117"/>
      <c r="K765" s="117"/>
    </row>
    <row r="766" spans="1:11" ht="12.75">
      <c r="A766" s="108">
        <v>21</v>
      </c>
      <c r="B766" s="109" t="s">
        <v>419</v>
      </c>
      <c r="C766" s="110" t="s">
        <v>420</v>
      </c>
      <c r="D766" s="111" t="s">
        <v>982</v>
      </c>
      <c r="E766" s="112">
        <v>1</v>
      </c>
      <c r="F766" s="113">
        <v>8E-05</v>
      </c>
      <c r="G766" s="114">
        <f t="shared" si="9"/>
        <v>8E-05</v>
      </c>
      <c r="I766" s="117"/>
      <c r="J766" s="116"/>
      <c r="K766" s="117"/>
    </row>
    <row r="767" spans="1:11" ht="12.75">
      <c r="A767" s="127" t="s">
        <v>421</v>
      </c>
      <c r="B767" s="128" t="s">
        <v>910</v>
      </c>
      <c r="C767" s="110" t="s">
        <v>422</v>
      </c>
      <c r="D767" s="111" t="s">
        <v>982</v>
      </c>
      <c r="E767" s="112">
        <v>1</v>
      </c>
      <c r="F767" s="113">
        <v>0</v>
      </c>
      <c r="G767" s="114">
        <f t="shared" si="9"/>
        <v>0</v>
      </c>
      <c r="H767" s="116"/>
      <c r="I767" s="117"/>
      <c r="K767" s="117"/>
    </row>
    <row r="768" spans="1:11" ht="12.75">
      <c r="A768" s="108">
        <v>22</v>
      </c>
      <c r="B768" s="109" t="s">
        <v>423</v>
      </c>
      <c r="C768" s="110" t="s">
        <v>424</v>
      </c>
      <c r="D768" s="111" t="s">
        <v>850</v>
      </c>
      <c r="E768" s="166">
        <v>7.6</v>
      </c>
      <c r="F768" s="113">
        <v>0.0001</v>
      </c>
      <c r="G768" s="114">
        <f t="shared" si="9"/>
        <v>0.00076</v>
      </c>
      <c r="I768" s="117"/>
      <c r="J768" s="116"/>
      <c r="K768" s="117"/>
    </row>
    <row r="769" spans="3:11" ht="12.75">
      <c r="C769" s="120" t="s">
        <v>1394</v>
      </c>
      <c r="E769" s="166">
        <v>7.6</v>
      </c>
      <c r="G769" s="114"/>
      <c r="I769" s="117"/>
      <c r="K769" s="117"/>
    </row>
    <row r="770" spans="1:11" ht="12.75">
      <c r="A770" s="127" t="s">
        <v>425</v>
      </c>
      <c r="B770" s="128" t="s">
        <v>910</v>
      </c>
      <c r="C770" s="110" t="s">
        <v>426</v>
      </c>
      <c r="D770" s="111" t="s">
        <v>982</v>
      </c>
      <c r="E770" s="112">
        <v>16</v>
      </c>
      <c r="F770" s="113">
        <v>0</v>
      </c>
      <c r="G770" s="114">
        <f>E770*F770</f>
        <v>0</v>
      </c>
      <c r="H770" s="116"/>
      <c r="I770" s="117"/>
      <c r="K770" s="117"/>
    </row>
    <row r="771" spans="1:11" ht="12.75">
      <c r="A771" s="108">
        <v>23</v>
      </c>
      <c r="B771" s="109" t="s">
        <v>427</v>
      </c>
      <c r="C771" s="110" t="s">
        <v>428</v>
      </c>
      <c r="D771" s="111" t="s">
        <v>982</v>
      </c>
      <c r="E771" s="112">
        <v>2</v>
      </c>
      <c r="F771" s="113">
        <v>0</v>
      </c>
      <c r="G771" s="114">
        <f>E771*F771</f>
        <v>0</v>
      </c>
      <c r="I771" s="117"/>
      <c r="J771" s="116"/>
      <c r="K771" s="117"/>
    </row>
    <row r="772" spans="1:11" ht="12.75">
      <c r="A772" s="108">
        <v>24</v>
      </c>
      <c r="B772" s="109" t="s">
        <v>429</v>
      </c>
      <c r="C772" s="110" t="s">
        <v>430</v>
      </c>
      <c r="D772" s="111" t="s">
        <v>982</v>
      </c>
      <c r="E772" s="112">
        <v>2</v>
      </c>
      <c r="F772" s="113">
        <v>0</v>
      </c>
      <c r="G772" s="114">
        <f>E772*F772</f>
        <v>0</v>
      </c>
      <c r="I772" s="117"/>
      <c r="J772" s="116"/>
      <c r="K772" s="117"/>
    </row>
    <row r="773" spans="1:11" ht="12.75">
      <c r="A773" s="127" t="s">
        <v>431</v>
      </c>
      <c r="B773" s="128" t="s">
        <v>910</v>
      </c>
      <c r="C773" s="110" t="s">
        <v>432</v>
      </c>
      <c r="D773" s="111" t="s">
        <v>982</v>
      </c>
      <c r="E773" s="112">
        <v>2</v>
      </c>
      <c r="F773" s="113">
        <v>0.002</v>
      </c>
      <c r="G773" s="114">
        <f>E773*F773</f>
        <v>0.004</v>
      </c>
      <c r="H773" s="116"/>
      <c r="I773" s="117"/>
      <c r="K773" s="117"/>
    </row>
    <row r="774" spans="1:11" ht="12.75">
      <c r="A774" s="108">
        <v>25</v>
      </c>
      <c r="B774" s="109" t="s">
        <v>433</v>
      </c>
      <c r="C774" s="110" t="s">
        <v>434</v>
      </c>
      <c r="D774" s="111" t="s">
        <v>982</v>
      </c>
      <c r="E774" s="112">
        <v>15</v>
      </c>
      <c r="F774" s="113">
        <v>0</v>
      </c>
      <c r="G774" s="114">
        <f>E774*F774</f>
        <v>0</v>
      </c>
      <c r="I774" s="117"/>
      <c r="J774" s="116"/>
      <c r="K774" s="117"/>
    </row>
    <row r="775" spans="3:11" ht="12.75">
      <c r="C775" s="120" t="s">
        <v>435</v>
      </c>
      <c r="E775" s="112">
        <v>15</v>
      </c>
      <c r="G775" s="114"/>
      <c r="I775" s="117"/>
      <c r="K775" s="117"/>
    </row>
    <row r="776" spans="1:11" ht="12.75">
      <c r="A776" s="127" t="s">
        <v>436</v>
      </c>
      <c r="B776" s="128" t="s">
        <v>910</v>
      </c>
      <c r="C776" s="110" t="s">
        <v>437</v>
      </c>
      <c r="D776" s="111" t="s">
        <v>982</v>
      </c>
      <c r="E776" s="112">
        <v>15</v>
      </c>
      <c r="F776" s="113">
        <v>0.002</v>
      </c>
      <c r="G776" s="114">
        <f>E776*F776</f>
        <v>0.03</v>
      </c>
      <c r="H776" s="116"/>
      <c r="I776" s="117"/>
      <c r="K776" s="117"/>
    </row>
    <row r="777" spans="1:11" ht="12.75">
      <c r="A777" s="108">
        <v>26</v>
      </c>
      <c r="B777" s="109" t="s">
        <v>438</v>
      </c>
      <c r="C777" s="110" t="s">
        <v>439</v>
      </c>
      <c r="D777" s="111" t="s">
        <v>982</v>
      </c>
      <c r="E777" s="112">
        <v>1</v>
      </c>
      <c r="F777" s="113">
        <v>0.01</v>
      </c>
      <c r="G777" s="114">
        <f>E777*F777</f>
        <v>0.01</v>
      </c>
      <c r="I777" s="117"/>
      <c r="J777" s="116"/>
      <c r="K777" s="117"/>
    </row>
    <row r="778" spans="3:11" ht="12.75">
      <c r="C778" s="120" t="s">
        <v>440</v>
      </c>
      <c r="E778" s="112">
        <v>1</v>
      </c>
      <c r="G778" s="114"/>
      <c r="I778" s="117"/>
      <c r="K778" s="117"/>
    </row>
    <row r="779" spans="1:11" ht="12.75">
      <c r="A779" s="108">
        <v>27</v>
      </c>
      <c r="B779" s="109" t="s">
        <v>441</v>
      </c>
      <c r="C779" s="110" t="s">
        <v>442</v>
      </c>
      <c r="D779" s="111" t="s">
        <v>850</v>
      </c>
      <c r="E779" s="112">
        <v>30.87</v>
      </c>
      <c r="F779" s="113">
        <v>0.005</v>
      </c>
      <c r="G779" s="170" t="str">
        <f>FIXED(E779*F779,3,TRUE)</f>
        <v>0,154</v>
      </c>
      <c r="I779" s="117"/>
      <c r="J779" s="116"/>
      <c r="K779" s="117"/>
    </row>
    <row r="780" spans="3:11" ht="12.75">
      <c r="C780" s="120" t="s">
        <v>443</v>
      </c>
      <c r="E780" s="112">
        <v>30.87</v>
      </c>
      <c r="G780" s="170"/>
      <c r="I780" s="117"/>
      <c r="K780" s="117"/>
    </row>
    <row r="781" spans="1:11" ht="12.75">
      <c r="A781" s="108">
        <v>28</v>
      </c>
      <c r="B781" s="109" t="s">
        <v>1321</v>
      </c>
      <c r="C781" s="110" t="s">
        <v>1322</v>
      </c>
      <c r="D781" s="111" t="s">
        <v>854</v>
      </c>
      <c r="E781" s="112">
        <v>0.15635</v>
      </c>
      <c r="F781" s="113">
        <v>0</v>
      </c>
      <c r="G781" s="170" t="str">
        <f aca="true" t="shared" si="10" ref="G781:G787">FIXED(E781*F781,3,TRUE)</f>
        <v>0,000</v>
      </c>
      <c r="I781" s="117"/>
      <c r="J781" s="116"/>
      <c r="K781" s="117"/>
    </row>
    <row r="782" spans="1:11" ht="12.75">
      <c r="A782" s="108">
        <v>29</v>
      </c>
      <c r="B782" s="109" t="s">
        <v>852</v>
      </c>
      <c r="C782" s="110" t="s">
        <v>853</v>
      </c>
      <c r="D782" s="111" t="s">
        <v>854</v>
      </c>
      <c r="E782" s="112">
        <v>0.15635</v>
      </c>
      <c r="F782" s="113">
        <v>0</v>
      </c>
      <c r="G782" s="170" t="str">
        <f t="shared" si="10"/>
        <v>0,000</v>
      </c>
      <c r="I782" s="117"/>
      <c r="J782" s="116"/>
      <c r="K782" s="117"/>
    </row>
    <row r="783" spans="1:11" ht="12.75">
      <c r="A783" s="108">
        <v>30</v>
      </c>
      <c r="B783" s="109" t="s">
        <v>855</v>
      </c>
      <c r="C783" s="110" t="s">
        <v>1323</v>
      </c>
      <c r="D783" s="111" t="s">
        <v>854</v>
      </c>
      <c r="E783" s="112">
        <v>2.97065</v>
      </c>
      <c r="F783" s="113">
        <v>0</v>
      </c>
      <c r="G783" s="170" t="str">
        <f t="shared" si="10"/>
        <v>0,000</v>
      </c>
      <c r="I783" s="117"/>
      <c r="J783" s="116"/>
      <c r="K783" s="117"/>
    </row>
    <row r="784" spans="1:11" ht="12.75">
      <c r="A784" s="108">
        <v>31</v>
      </c>
      <c r="B784" s="109" t="s">
        <v>1324</v>
      </c>
      <c r="C784" s="110" t="s">
        <v>1325</v>
      </c>
      <c r="D784" s="111" t="s">
        <v>854</v>
      </c>
      <c r="E784" s="112">
        <v>0.15635</v>
      </c>
      <c r="F784" s="113">
        <v>0</v>
      </c>
      <c r="G784" s="170" t="str">
        <f t="shared" si="10"/>
        <v>0,000</v>
      </c>
      <c r="I784" s="117"/>
      <c r="J784" s="116"/>
      <c r="K784" s="117"/>
    </row>
    <row r="785" spans="1:11" ht="12.75">
      <c r="A785" s="108">
        <v>32</v>
      </c>
      <c r="B785" s="109" t="s">
        <v>1326</v>
      </c>
      <c r="C785" s="110" t="s">
        <v>1327</v>
      </c>
      <c r="D785" s="111" t="s">
        <v>854</v>
      </c>
      <c r="E785" s="112">
        <v>0.6254</v>
      </c>
      <c r="F785" s="113">
        <v>0</v>
      </c>
      <c r="G785" s="170" t="str">
        <f t="shared" si="10"/>
        <v>0,000</v>
      </c>
      <c r="I785" s="117"/>
      <c r="J785" s="116"/>
      <c r="K785" s="117"/>
    </row>
    <row r="786" spans="1:11" ht="12.75">
      <c r="A786" s="108">
        <v>33</v>
      </c>
      <c r="B786" s="109" t="s">
        <v>857</v>
      </c>
      <c r="C786" s="110" t="s">
        <v>1328</v>
      </c>
      <c r="D786" s="111" t="s">
        <v>854</v>
      </c>
      <c r="E786" s="112">
        <v>0.15635</v>
      </c>
      <c r="F786" s="113">
        <v>0</v>
      </c>
      <c r="G786" s="170" t="str">
        <f t="shared" si="10"/>
        <v>0,000</v>
      </c>
      <c r="I786" s="117"/>
      <c r="J786" s="116"/>
      <c r="K786" s="117"/>
    </row>
    <row r="787" spans="1:11" ht="12.75">
      <c r="A787" s="108">
        <v>34</v>
      </c>
      <c r="B787" s="109" t="s">
        <v>444</v>
      </c>
      <c r="C787" s="110" t="s">
        <v>445</v>
      </c>
      <c r="D787" s="111" t="s">
        <v>982</v>
      </c>
      <c r="E787" s="112">
        <v>2</v>
      </c>
      <c r="F787" s="113">
        <v>0.001</v>
      </c>
      <c r="G787" s="170" t="str">
        <f t="shared" si="10"/>
        <v>0,002</v>
      </c>
      <c r="I787" s="117"/>
      <c r="J787" s="116"/>
      <c r="K787" s="117"/>
    </row>
    <row r="788" spans="3:11" ht="12.75">
      <c r="C788" s="120" t="s">
        <v>446</v>
      </c>
      <c r="E788" s="112">
        <v>2</v>
      </c>
      <c r="G788" s="114"/>
      <c r="I788" s="117"/>
      <c r="K788" s="117"/>
    </row>
    <row r="789" spans="1:11" ht="12.75">
      <c r="A789" s="108">
        <v>35</v>
      </c>
      <c r="B789" s="109" t="s">
        <v>447</v>
      </c>
      <c r="C789" s="110" t="s">
        <v>448</v>
      </c>
      <c r="D789" s="111" t="s">
        <v>1224</v>
      </c>
      <c r="E789" s="112">
        <v>1</v>
      </c>
      <c r="F789" s="113">
        <v>0</v>
      </c>
      <c r="G789" s="114">
        <f>E789*F789</f>
        <v>0</v>
      </c>
      <c r="I789" s="117"/>
      <c r="J789" s="116"/>
      <c r="K789" s="117"/>
    </row>
    <row r="790" spans="3:11" ht="12.75">
      <c r="C790" s="120" t="s">
        <v>449</v>
      </c>
      <c r="E790" s="112">
        <v>1</v>
      </c>
      <c r="G790" s="114"/>
      <c r="I790" s="117"/>
      <c r="K790" s="117"/>
    </row>
    <row r="791" spans="1:11" ht="12.75">
      <c r="A791" s="127" t="s">
        <v>450</v>
      </c>
      <c r="B791" s="128" t="s">
        <v>910</v>
      </c>
      <c r="C791" s="110" t="s">
        <v>451</v>
      </c>
      <c r="D791" s="111" t="s">
        <v>1224</v>
      </c>
      <c r="E791" s="112">
        <v>1</v>
      </c>
      <c r="F791" s="113">
        <v>0.1</v>
      </c>
      <c r="G791" s="114">
        <f>E791*F791</f>
        <v>0.1</v>
      </c>
      <c r="H791" s="116"/>
      <c r="I791" s="117"/>
      <c r="K791" s="117"/>
    </row>
    <row r="793" spans="2:3" ht="15">
      <c r="B793" s="107" t="s">
        <v>452</v>
      </c>
      <c r="C793" s="107" t="s">
        <v>453</v>
      </c>
    </row>
    <row r="795" spans="1:11" ht="12.75">
      <c r="A795" s="108">
        <v>1</v>
      </c>
      <c r="B795" s="109" t="s">
        <v>454</v>
      </c>
      <c r="C795" s="110" t="s">
        <v>455</v>
      </c>
      <c r="D795" s="111" t="s">
        <v>854</v>
      </c>
      <c r="E795" s="112">
        <v>5.851565</v>
      </c>
      <c r="F795" s="113">
        <v>0</v>
      </c>
      <c r="G795" s="114">
        <f>E795*F795</f>
        <v>0</v>
      </c>
      <c r="I795" s="117"/>
      <c r="J795" s="116"/>
      <c r="K795" s="117"/>
    </row>
    <row r="796" spans="1:11" ht="12.75">
      <c r="A796" s="108">
        <v>2</v>
      </c>
      <c r="B796" s="109" t="s">
        <v>456</v>
      </c>
      <c r="C796" s="110" t="s">
        <v>457</v>
      </c>
      <c r="D796" s="111" t="s">
        <v>850</v>
      </c>
      <c r="E796" s="112">
        <v>189.08</v>
      </c>
      <c r="F796" s="113">
        <v>0.00406</v>
      </c>
      <c r="G796" s="114">
        <f>E796*F796</f>
        <v>0.7676648000000001</v>
      </c>
      <c r="I796" s="117"/>
      <c r="J796" s="116"/>
      <c r="K796" s="117"/>
    </row>
    <row r="797" spans="3:11" ht="12.75">
      <c r="C797" s="120" t="s">
        <v>458</v>
      </c>
      <c r="E797" s="112">
        <v>0</v>
      </c>
      <c r="G797" s="114"/>
      <c r="I797" s="117"/>
      <c r="K797" s="117"/>
    </row>
    <row r="798" spans="3:11" ht="12.75">
      <c r="C798" s="120" t="s">
        <v>459</v>
      </c>
      <c r="E798" s="112">
        <v>135.28</v>
      </c>
      <c r="G798" s="114"/>
      <c r="I798" s="117"/>
      <c r="K798" s="117"/>
    </row>
    <row r="799" spans="3:11" ht="12.75">
      <c r="C799" s="120" t="s">
        <v>460</v>
      </c>
      <c r="E799" s="112">
        <v>24.12</v>
      </c>
      <c r="G799" s="114"/>
      <c r="I799" s="117"/>
      <c r="K799" s="117"/>
    </row>
    <row r="800" spans="3:11" ht="12.75">
      <c r="C800" s="120" t="s">
        <v>461</v>
      </c>
      <c r="E800" s="112">
        <v>3.28</v>
      </c>
      <c r="G800" s="114"/>
      <c r="I800" s="117"/>
      <c r="K800" s="117"/>
    </row>
    <row r="801" spans="3:11" ht="12.75">
      <c r="C801" s="120" t="s">
        <v>462</v>
      </c>
      <c r="E801" s="112">
        <v>0</v>
      </c>
      <c r="G801" s="114"/>
      <c r="I801" s="117"/>
      <c r="K801" s="117"/>
    </row>
    <row r="802" spans="3:11" ht="12.75">
      <c r="C802" s="120" t="s">
        <v>463</v>
      </c>
      <c r="E802" s="112">
        <v>26.4</v>
      </c>
      <c r="G802" s="114"/>
      <c r="I802" s="117"/>
      <c r="K802" s="117"/>
    </row>
    <row r="803" spans="1:11" ht="12.75">
      <c r="A803" s="127" t="s">
        <v>919</v>
      </c>
      <c r="B803" s="128" t="s">
        <v>464</v>
      </c>
      <c r="C803" s="110" t="s">
        <v>465</v>
      </c>
      <c r="D803" s="111" t="s">
        <v>466</v>
      </c>
      <c r="E803" s="112">
        <v>200</v>
      </c>
      <c r="F803" s="113">
        <v>0.025</v>
      </c>
      <c r="G803" s="114">
        <f>E803*F803</f>
        <v>5</v>
      </c>
      <c r="H803" s="116"/>
      <c r="I803" s="117"/>
      <c r="K803" s="117"/>
    </row>
    <row r="804" spans="1:11" ht="12.75">
      <c r="A804" s="108">
        <v>3</v>
      </c>
      <c r="B804" s="109" t="s">
        <v>467</v>
      </c>
      <c r="C804" s="110" t="s">
        <v>468</v>
      </c>
      <c r="D804" s="111" t="s">
        <v>850</v>
      </c>
      <c r="E804" s="112">
        <v>35</v>
      </c>
      <c r="F804" s="113">
        <v>0</v>
      </c>
      <c r="G804" s="114">
        <f>E804*F804</f>
        <v>0</v>
      </c>
      <c r="I804" s="117"/>
      <c r="J804" s="116"/>
      <c r="K804" s="117"/>
    </row>
    <row r="805" spans="1:11" ht="12.75">
      <c r="A805" s="108">
        <v>4</v>
      </c>
      <c r="B805" s="109" t="s">
        <v>469</v>
      </c>
      <c r="C805" s="110" t="s">
        <v>470</v>
      </c>
      <c r="D805" s="111" t="s">
        <v>932</v>
      </c>
      <c r="E805" s="112">
        <v>110</v>
      </c>
      <c r="F805" s="113">
        <v>3E-05</v>
      </c>
      <c r="G805" s="114">
        <f>E805*F805</f>
        <v>0.0033</v>
      </c>
      <c r="I805" s="117"/>
      <c r="J805" s="116"/>
      <c r="K805" s="117"/>
    </row>
    <row r="806" spans="1:11" ht="12.75">
      <c r="A806" s="108">
        <v>5</v>
      </c>
      <c r="B806" s="109" t="s">
        <v>471</v>
      </c>
      <c r="C806" s="110" t="s">
        <v>472</v>
      </c>
      <c r="D806" s="111" t="s">
        <v>932</v>
      </c>
      <c r="E806" s="112">
        <v>130</v>
      </c>
      <c r="F806" s="113">
        <v>0.00062</v>
      </c>
      <c r="G806" s="114">
        <f>E806*F806</f>
        <v>0.0806</v>
      </c>
      <c r="I806" s="117"/>
      <c r="J806" s="116"/>
      <c r="K806" s="117"/>
    </row>
    <row r="808" spans="2:3" ht="15">
      <c r="B808" s="107" t="s">
        <v>473</v>
      </c>
      <c r="C808" s="107" t="s">
        <v>474</v>
      </c>
    </row>
    <row r="810" spans="1:11" ht="12.75">
      <c r="A810" s="108">
        <v>1</v>
      </c>
      <c r="B810" s="109" t="s">
        <v>475</v>
      </c>
      <c r="C810" s="110" t="s">
        <v>476</v>
      </c>
      <c r="D810" s="111" t="s">
        <v>854</v>
      </c>
      <c r="E810" s="112">
        <v>14.694225</v>
      </c>
      <c r="F810" s="113">
        <v>0</v>
      </c>
      <c r="G810" s="114">
        <f>E810*F810</f>
        <v>0</v>
      </c>
      <c r="I810" s="117"/>
      <c r="J810" s="116"/>
      <c r="K810" s="117"/>
    </row>
    <row r="811" spans="1:11" ht="12.75">
      <c r="A811" s="108">
        <v>2</v>
      </c>
      <c r="B811" s="109" t="s">
        <v>477</v>
      </c>
      <c r="C811" s="110" t="s">
        <v>478</v>
      </c>
      <c r="D811" s="111" t="s">
        <v>850</v>
      </c>
      <c r="E811" s="112">
        <v>114.43</v>
      </c>
      <c r="F811" s="113">
        <v>3E-05</v>
      </c>
      <c r="G811" s="114">
        <f>E811*F811</f>
        <v>0.0034329000000000004</v>
      </c>
      <c r="I811" s="117"/>
      <c r="J811" s="116"/>
      <c r="K811" s="117"/>
    </row>
    <row r="812" spans="3:11" ht="12.75">
      <c r="C812" s="120" t="s">
        <v>479</v>
      </c>
      <c r="E812" s="112">
        <v>26.67</v>
      </c>
      <c r="G812" s="114"/>
      <c r="I812" s="117"/>
      <c r="K812" s="117"/>
    </row>
    <row r="813" spans="3:11" ht="12.75">
      <c r="C813" s="120" t="s">
        <v>480</v>
      </c>
      <c r="E813" s="112">
        <v>87.76</v>
      </c>
      <c r="G813" s="114"/>
      <c r="I813" s="117"/>
      <c r="K813" s="117"/>
    </row>
    <row r="814" spans="1:11" ht="12.75">
      <c r="A814" s="127" t="s">
        <v>919</v>
      </c>
      <c r="B814" s="128" t="s">
        <v>910</v>
      </c>
      <c r="C814" s="110" t="s">
        <v>481</v>
      </c>
      <c r="D814" s="111" t="s">
        <v>850</v>
      </c>
      <c r="E814" s="112">
        <v>125</v>
      </c>
      <c r="F814" s="113">
        <v>0.007</v>
      </c>
      <c r="G814" s="114">
        <f>E814*F814</f>
        <v>0.875</v>
      </c>
      <c r="H814" s="116"/>
      <c r="I814" s="117"/>
      <c r="K814" s="117"/>
    </row>
    <row r="815" spans="1:11" ht="12.75">
      <c r="A815" s="108">
        <v>3</v>
      </c>
      <c r="B815" s="109" t="s">
        <v>482</v>
      </c>
      <c r="C815" s="110" t="s">
        <v>483</v>
      </c>
      <c r="D815" s="111" t="s">
        <v>932</v>
      </c>
      <c r="E815" s="112">
        <v>85</v>
      </c>
      <c r="F815" s="113">
        <v>0.002</v>
      </c>
      <c r="G815" s="114">
        <f>E815*F815</f>
        <v>0.17</v>
      </c>
      <c r="I815" s="117"/>
      <c r="J815" s="116"/>
      <c r="K815" s="117"/>
    </row>
    <row r="816" spans="1:11" ht="12.75">
      <c r="A816" s="108">
        <v>4</v>
      </c>
      <c r="B816" s="109" t="s">
        <v>484</v>
      </c>
      <c r="C816" s="110" t="s">
        <v>485</v>
      </c>
      <c r="D816" s="111" t="s">
        <v>850</v>
      </c>
      <c r="E816" s="112">
        <v>818.098</v>
      </c>
      <c r="F816" s="113">
        <v>0.00027</v>
      </c>
      <c r="G816" s="114">
        <f>E816*F816</f>
        <v>0.22088645999999998</v>
      </c>
      <c r="I816" s="117"/>
      <c r="J816" s="116"/>
      <c r="K816" s="117"/>
    </row>
    <row r="817" spans="3:11" ht="12.75">
      <c r="C817" s="120" t="s">
        <v>486</v>
      </c>
      <c r="E817" s="112">
        <v>49.64</v>
      </c>
      <c r="G817" s="114"/>
      <c r="I817" s="117"/>
      <c r="K817" s="117"/>
    </row>
    <row r="818" spans="3:11" ht="12.75">
      <c r="C818" s="120" t="s">
        <v>487</v>
      </c>
      <c r="E818" s="112">
        <v>128.218</v>
      </c>
      <c r="G818" s="114"/>
      <c r="I818" s="117"/>
      <c r="K818" s="117"/>
    </row>
    <row r="819" spans="3:11" ht="12.75">
      <c r="C819" s="120" t="s">
        <v>488</v>
      </c>
      <c r="E819" s="112">
        <v>147.95</v>
      </c>
      <c r="G819" s="114"/>
      <c r="I819" s="117"/>
      <c r="K819" s="117"/>
    </row>
    <row r="820" spans="3:11" ht="12.75">
      <c r="C820" s="120" t="s">
        <v>489</v>
      </c>
      <c r="E820" s="112">
        <v>126.89</v>
      </c>
      <c r="G820" s="114"/>
      <c r="I820" s="117"/>
      <c r="K820" s="117"/>
    </row>
    <row r="821" spans="3:11" ht="12.75">
      <c r="C821" s="120" t="s">
        <v>490</v>
      </c>
      <c r="E821" s="112">
        <v>8.7</v>
      </c>
      <c r="G821" s="114"/>
      <c r="I821" s="117"/>
      <c r="K821" s="117"/>
    </row>
    <row r="822" spans="3:11" ht="12.75">
      <c r="C822" s="120" t="s">
        <v>491</v>
      </c>
      <c r="E822" s="112">
        <v>183.95</v>
      </c>
      <c r="G822" s="114"/>
      <c r="I822" s="117"/>
      <c r="K822" s="117"/>
    </row>
    <row r="823" spans="3:11" ht="12.75">
      <c r="C823" s="120" t="s">
        <v>492</v>
      </c>
      <c r="E823" s="112">
        <v>172.75</v>
      </c>
      <c r="G823" s="114"/>
      <c r="I823" s="117"/>
      <c r="K823" s="117"/>
    </row>
    <row r="824" spans="1:11" ht="12.75">
      <c r="A824" s="127" t="s">
        <v>1289</v>
      </c>
      <c r="B824" s="128" t="s">
        <v>910</v>
      </c>
      <c r="C824" s="110" t="s">
        <v>493</v>
      </c>
      <c r="D824" s="111" t="s">
        <v>850</v>
      </c>
      <c r="E824" s="112">
        <v>835</v>
      </c>
      <c r="F824" s="113">
        <v>0.008</v>
      </c>
      <c r="G824" s="114">
        <f>E824*F824</f>
        <v>6.68</v>
      </c>
      <c r="H824" s="116"/>
      <c r="I824" s="117"/>
      <c r="K824" s="117"/>
    </row>
    <row r="825" spans="1:11" ht="12.75">
      <c r="A825" s="108">
        <v>5</v>
      </c>
      <c r="B825" s="109" t="s">
        <v>494</v>
      </c>
      <c r="C825" s="110" t="s">
        <v>495</v>
      </c>
      <c r="D825" s="111" t="s">
        <v>932</v>
      </c>
      <c r="E825" s="112">
        <v>650</v>
      </c>
      <c r="F825" s="113">
        <v>2E-05</v>
      </c>
      <c r="G825" s="114">
        <f>E825*F825</f>
        <v>0.013000000000000001</v>
      </c>
      <c r="I825" s="117"/>
      <c r="J825" s="116"/>
      <c r="K825" s="117"/>
    </row>
    <row r="826" spans="1:11" ht="12.75">
      <c r="A826" s="127" t="s">
        <v>1311</v>
      </c>
      <c r="B826" s="128" t="s">
        <v>910</v>
      </c>
      <c r="C826" s="110" t="s">
        <v>496</v>
      </c>
      <c r="D826" s="111" t="s">
        <v>932</v>
      </c>
      <c r="E826" s="112">
        <v>655</v>
      </c>
      <c r="F826" s="113">
        <v>0.002</v>
      </c>
      <c r="G826" s="114">
        <f>E826*F826</f>
        <v>1.31</v>
      </c>
      <c r="H826" s="116"/>
      <c r="I826" s="117"/>
      <c r="K826" s="117"/>
    </row>
    <row r="827" spans="1:11" ht="12.75">
      <c r="A827" s="108">
        <v>6</v>
      </c>
      <c r="B827" s="109" t="s">
        <v>497</v>
      </c>
      <c r="C827" s="110" t="s">
        <v>498</v>
      </c>
      <c r="D827" s="111" t="s">
        <v>932</v>
      </c>
      <c r="E827" s="112">
        <v>700</v>
      </c>
      <c r="F827" s="113">
        <v>3E-05</v>
      </c>
      <c r="G827" s="114">
        <f>E827*F827</f>
        <v>0.021</v>
      </c>
      <c r="I827" s="117"/>
      <c r="J827" s="116"/>
      <c r="K827" s="117"/>
    </row>
    <row r="828" spans="1:11" ht="12.75">
      <c r="A828" s="108">
        <v>7</v>
      </c>
      <c r="B828" s="109" t="s">
        <v>499</v>
      </c>
      <c r="C828" s="110" t="s">
        <v>500</v>
      </c>
      <c r="D828" s="111" t="s">
        <v>850</v>
      </c>
      <c r="E828" s="112">
        <v>932.5</v>
      </c>
      <c r="F828" s="113">
        <v>0</v>
      </c>
      <c r="G828" s="114">
        <f>E828*F828</f>
        <v>0</v>
      </c>
      <c r="I828" s="117"/>
      <c r="J828" s="116"/>
      <c r="K828" s="117"/>
    </row>
    <row r="829" spans="3:11" ht="12.75">
      <c r="C829" s="120" t="s">
        <v>501</v>
      </c>
      <c r="E829" s="112">
        <v>932.5</v>
      </c>
      <c r="G829" s="114"/>
      <c r="I829" s="117"/>
      <c r="K829" s="117"/>
    </row>
    <row r="830" spans="1:11" ht="12.75">
      <c r="A830" s="108">
        <v>8</v>
      </c>
      <c r="B830" s="109" t="s">
        <v>502</v>
      </c>
      <c r="C830" s="110" t="s">
        <v>503</v>
      </c>
      <c r="D830" s="111" t="s">
        <v>850</v>
      </c>
      <c r="E830" s="112">
        <v>818.1</v>
      </c>
      <c r="F830" s="113">
        <v>3E-05</v>
      </c>
      <c r="G830" s="114">
        <f>E830*F830</f>
        <v>0.024543000000000002</v>
      </c>
      <c r="I830" s="117"/>
      <c r="J830" s="116"/>
      <c r="K830" s="117"/>
    </row>
    <row r="831" spans="1:11" ht="12.75">
      <c r="A831" s="108">
        <v>9</v>
      </c>
      <c r="B831" s="109" t="s">
        <v>504</v>
      </c>
      <c r="C831" s="110" t="s">
        <v>505</v>
      </c>
      <c r="D831" s="111" t="s">
        <v>850</v>
      </c>
      <c r="E831" s="112">
        <v>932.5</v>
      </c>
      <c r="F831" s="113">
        <v>0.00536</v>
      </c>
      <c r="G831" s="114">
        <f>E831*F831</f>
        <v>4.9982</v>
      </c>
      <c r="I831" s="117"/>
      <c r="J831" s="116"/>
      <c r="K831" s="117"/>
    </row>
    <row r="832" spans="3:11" ht="12.75">
      <c r="C832" s="120" t="s">
        <v>506</v>
      </c>
      <c r="E832" s="112">
        <v>932.5</v>
      </c>
      <c r="G832" s="114"/>
      <c r="I832" s="117"/>
      <c r="K832" s="117"/>
    </row>
    <row r="833" spans="1:11" ht="12.75">
      <c r="A833" s="108">
        <v>10</v>
      </c>
      <c r="B833" s="109" t="s">
        <v>507</v>
      </c>
      <c r="C833" s="110" t="s">
        <v>508</v>
      </c>
      <c r="D833" s="111" t="s">
        <v>850</v>
      </c>
      <c r="E833" s="112">
        <v>20.625</v>
      </c>
      <c r="F833" s="113">
        <v>4E-05</v>
      </c>
      <c r="G833" s="114">
        <f>E833*F833</f>
        <v>0.0008250000000000001</v>
      </c>
      <c r="I833" s="117"/>
      <c r="J833" s="116"/>
      <c r="K833" s="117"/>
    </row>
    <row r="834" spans="3:11" ht="12.75">
      <c r="C834" s="120" t="s">
        <v>509</v>
      </c>
      <c r="E834" s="112">
        <v>20.625</v>
      </c>
      <c r="G834" s="114"/>
      <c r="I834" s="117"/>
      <c r="K834" s="117"/>
    </row>
    <row r="835" spans="1:11" ht="12.75">
      <c r="A835" s="108">
        <v>11</v>
      </c>
      <c r="B835" s="109" t="s">
        <v>510</v>
      </c>
      <c r="C835" s="110" t="s">
        <v>511</v>
      </c>
      <c r="D835" s="111" t="s">
        <v>850</v>
      </c>
      <c r="E835" s="112">
        <v>13.75</v>
      </c>
      <c r="F835" s="113">
        <v>2E-05</v>
      </c>
      <c r="G835" s="114">
        <f>E835*F835</f>
        <v>0.000275</v>
      </c>
      <c r="I835" s="117"/>
      <c r="J835" s="116"/>
      <c r="K835" s="117"/>
    </row>
    <row r="836" spans="3:11" ht="12.75">
      <c r="C836" s="120" t="s">
        <v>512</v>
      </c>
      <c r="E836" s="112">
        <v>13.75</v>
      </c>
      <c r="G836" s="114"/>
      <c r="I836" s="117"/>
      <c r="K836" s="117"/>
    </row>
    <row r="837" spans="1:11" ht="12.75">
      <c r="A837" s="108">
        <v>12</v>
      </c>
      <c r="B837" s="109" t="s">
        <v>513</v>
      </c>
      <c r="C837" s="110" t="s">
        <v>514</v>
      </c>
      <c r="D837" s="111" t="s">
        <v>932</v>
      </c>
      <c r="E837" s="112">
        <v>68.75</v>
      </c>
      <c r="F837" s="113">
        <v>3E-05</v>
      </c>
      <c r="G837" s="114">
        <f>E837*F837</f>
        <v>0.0020625</v>
      </c>
      <c r="I837" s="117"/>
      <c r="J837" s="116"/>
      <c r="K837" s="117"/>
    </row>
    <row r="838" spans="3:11" ht="12.75">
      <c r="C838" s="120" t="s">
        <v>515</v>
      </c>
      <c r="E838" s="112">
        <v>68.75</v>
      </c>
      <c r="G838" s="114"/>
      <c r="I838" s="117"/>
      <c r="K838" s="117"/>
    </row>
    <row r="839" spans="1:11" ht="12.75">
      <c r="A839" s="127" t="s">
        <v>376</v>
      </c>
      <c r="B839" s="128" t="s">
        <v>910</v>
      </c>
      <c r="C839" s="110" t="s">
        <v>516</v>
      </c>
      <c r="D839" s="111" t="s">
        <v>932</v>
      </c>
      <c r="E839" s="112">
        <v>75</v>
      </c>
      <c r="F839" s="113">
        <v>0.005</v>
      </c>
      <c r="G839" s="114">
        <f>E839*F839</f>
        <v>0.375</v>
      </c>
      <c r="H839" s="116"/>
      <c r="I839" s="117"/>
      <c r="K839" s="117"/>
    </row>
    <row r="840" spans="1:11" ht="12.75">
      <c r="A840" s="108">
        <v>13</v>
      </c>
      <c r="B840" s="109" t="s">
        <v>517</v>
      </c>
      <c r="C840" s="110" t="s">
        <v>518</v>
      </c>
      <c r="D840" s="111" t="s">
        <v>932</v>
      </c>
      <c r="E840" s="112">
        <v>650</v>
      </c>
      <c r="F840" s="113">
        <v>0.001</v>
      </c>
      <c r="G840" s="114" t="str">
        <f aca="true" t="shared" si="11" ref="G840:G848">FIXED(E840*F840,3,TRUE)</f>
        <v>0,650</v>
      </c>
      <c r="I840" s="117"/>
      <c r="J840" s="116"/>
      <c r="K840" s="117"/>
    </row>
    <row r="841" spans="1:11" ht="12.75">
      <c r="A841" s="108">
        <v>14</v>
      </c>
      <c r="B841" s="109" t="s">
        <v>1321</v>
      </c>
      <c r="C841" s="110" t="s">
        <v>1322</v>
      </c>
      <c r="D841" s="111" t="s">
        <v>854</v>
      </c>
      <c r="E841" s="112">
        <v>1.03316</v>
      </c>
      <c r="F841" s="113">
        <v>0</v>
      </c>
      <c r="G841" s="114" t="str">
        <f t="shared" si="11"/>
        <v>0,000</v>
      </c>
      <c r="I841" s="117"/>
      <c r="J841" s="116"/>
      <c r="K841" s="117"/>
    </row>
    <row r="842" spans="1:11" ht="12.75">
      <c r="A842" s="108">
        <v>15</v>
      </c>
      <c r="B842" s="109" t="s">
        <v>78</v>
      </c>
      <c r="C842" s="110" t="s">
        <v>79</v>
      </c>
      <c r="D842" s="111" t="s">
        <v>854</v>
      </c>
      <c r="E842" s="112">
        <v>1.03316</v>
      </c>
      <c r="F842" s="113">
        <v>0</v>
      </c>
      <c r="G842" s="114" t="str">
        <f t="shared" si="11"/>
        <v>0,000</v>
      </c>
      <c r="I842" s="117"/>
      <c r="J842" s="116"/>
      <c r="K842" s="117"/>
    </row>
    <row r="843" spans="1:11" ht="12.75">
      <c r="A843" s="108">
        <v>16</v>
      </c>
      <c r="B843" s="109" t="s">
        <v>852</v>
      </c>
      <c r="C843" s="110" t="s">
        <v>853</v>
      </c>
      <c r="D843" s="111" t="s">
        <v>854</v>
      </c>
      <c r="E843" s="112">
        <v>1.03316</v>
      </c>
      <c r="F843" s="113">
        <v>0</v>
      </c>
      <c r="G843" s="114" t="str">
        <f t="shared" si="11"/>
        <v>0,000</v>
      </c>
      <c r="I843" s="117"/>
      <c r="J843" s="116"/>
      <c r="K843" s="117"/>
    </row>
    <row r="844" spans="1:11" ht="12.75">
      <c r="A844" s="108">
        <v>17</v>
      </c>
      <c r="B844" s="109" t="s">
        <v>855</v>
      </c>
      <c r="C844" s="110" t="s">
        <v>1323</v>
      </c>
      <c r="D844" s="111" t="s">
        <v>854</v>
      </c>
      <c r="E844" s="112">
        <v>19.630041</v>
      </c>
      <c r="F844" s="113">
        <v>0</v>
      </c>
      <c r="G844" s="114" t="str">
        <f t="shared" si="11"/>
        <v>0,000</v>
      </c>
      <c r="I844" s="117"/>
      <c r="J844" s="116"/>
      <c r="K844" s="117"/>
    </row>
    <row r="845" spans="1:11" ht="12.75">
      <c r="A845" s="108">
        <v>18</v>
      </c>
      <c r="B845" s="109" t="s">
        <v>1324</v>
      </c>
      <c r="C845" s="110" t="s">
        <v>1325</v>
      </c>
      <c r="D845" s="111" t="s">
        <v>854</v>
      </c>
      <c r="E845" s="112">
        <v>1.03316</v>
      </c>
      <c r="F845" s="113">
        <v>0</v>
      </c>
      <c r="G845" s="114" t="str">
        <f t="shared" si="11"/>
        <v>0,000</v>
      </c>
      <c r="I845" s="117"/>
      <c r="J845" s="116"/>
      <c r="K845" s="117"/>
    </row>
    <row r="846" spans="1:11" ht="12.75">
      <c r="A846" s="108">
        <v>19</v>
      </c>
      <c r="B846" s="109" t="s">
        <v>1326</v>
      </c>
      <c r="C846" s="110" t="s">
        <v>1327</v>
      </c>
      <c r="D846" s="111" t="s">
        <v>854</v>
      </c>
      <c r="E846" s="112">
        <v>4.13264</v>
      </c>
      <c r="F846" s="113">
        <v>0</v>
      </c>
      <c r="G846" s="114" t="str">
        <f t="shared" si="11"/>
        <v>0,000</v>
      </c>
      <c r="I846" s="117"/>
      <c r="J846" s="116"/>
      <c r="K846" s="117"/>
    </row>
    <row r="847" spans="1:11" ht="12.75">
      <c r="A847" s="108">
        <v>20</v>
      </c>
      <c r="B847" s="109" t="s">
        <v>857</v>
      </c>
      <c r="C847" s="110" t="s">
        <v>1328</v>
      </c>
      <c r="D847" s="111" t="s">
        <v>854</v>
      </c>
      <c r="E847" s="112">
        <v>1.03316</v>
      </c>
      <c r="F847" s="113">
        <v>0</v>
      </c>
      <c r="G847" s="114" t="str">
        <f t="shared" si="11"/>
        <v>0,000</v>
      </c>
      <c r="I847" s="117"/>
      <c r="J847" s="116"/>
      <c r="K847" s="117"/>
    </row>
    <row r="848" spans="1:11" ht="12.75">
      <c r="A848" s="108">
        <v>21</v>
      </c>
      <c r="B848" s="109" t="s">
        <v>519</v>
      </c>
      <c r="C848" s="110" t="s">
        <v>520</v>
      </c>
      <c r="D848" s="111" t="s">
        <v>850</v>
      </c>
      <c r="E848" s="112">
        <v>383.16</v>
      </c>
      <c r="F848" s="113">
        <v>0.001</v>
      </c>
      <c r="G848" s="114" t="str">
        <f t="shared" si="11"/>
        <v>0,383</v>
      </c>
      <c r="I848" s="117"/>
      <c r="J848" s="116"/>
      <c r="K848" s="117"/>
    </row>
    <row r="849" spans="3:11" ht="12.75">
      <c r="C849" s="120" t="s">
        <v>521</v>
      </c>
      <c r="E849" s="112">
        <v>0</v>
      </c>
      <c r="G849" s="114"/>
      <c r="I849" s="117"/>
      <c r="K849" s="117"/>
    </row>
    <row r="850" spans="3:11" ht="12.75">
      <c r="C850" s="120" t="s">
        <v>522</v>
      </c>
      <c r="E850" s="112">
        <v>166.55</v>
      </c>
      <c r="G850" s="114"/>
      <c r="I850" s="117"/>
      <c r="K850" s="117"/>
    </row>
    <row r="851" spans="3:11" ht="12.75">
      <c r="C851" s="120" t="s">
        <v>523</v>
      </c>
      <c r="E851" s="112">
        <v>216.61</v>
      </c>
      <c r="G851" s="114"/>
      <c r="I851" s="117"/>
      <c r="K851" s="117"/>
    </row>
    <row r="853" spans="2:3" ht="15">
      <c r="B853" s="107" t="s">
        <v>524</v>
      </c>
      <c r="C853" s="107" t="s">
        <v>525</v>
      </c>
    </row>
    <row r="855" spans="1:11" ht="12.75">
      <c r="A855" s="108">
        <v>1</v>
      </c>
      <c r="B855" s="109" t="s">
        <v>526</v>
      </c>
      <c r="C855" s="110" t="s">
        <v>527</v>
      </c>
      <c r="D855" s="111" t="s">
        <v>850</v>
      </c>
      <c r="E855" s="112">
        <v>135.987</v>
      </c>
      <c r="F855" s="113">
        <v>0.003</v>
      </c>
      <c r="G855" s="114">
        <f>E855*F855</f>
        <v>0.407961</v>
      </c>
      <c r="I855" s="117"/>
      <c r="J855" s="116"/>
      <c r="K855" s="117"/>
    </row>
    <row r="856" spans="3:11" ht="12.75">
      <c r="C856" s="120" t="s">
        <v>1070</v>
      </c>
      <c r="E856" s="112">
        <v>0</v>
      </c>
      <c r="G856" s="114"/>
      <c r="I856" s="117"/>
      <c r="K856" s="117"/>
    </row>
    <row r="857" spans="3:11" ht="12.75">
      <c r="C857" s="120" t="s">
        <v>528</v>
      </c>
      <c r="E857" s="112">
        <v>10.746</v>
      </c>
      <c r="G857" s="114"/>
      <c r="I857" s="117"/>
      <c r="K857" s="117"/>
    </row>
    <row r="858" spans="3:11" ht="12.75">
      <c r="C858" s="120" t="s">
        <v>529</v>
      </c>
      <c r="E858" s="112">
        <v>19.524</v>
      </c>
      <c r="G858" s="114"/>
      <c r="I858" s="117"/>
      <c r="K858" s="117"/>
    </row>
    <row r="859" spans="3:11" ht="12.75">
      <c r="C859" s="120" t="s">
        <v>530</v>
      </c>
      <c r="E859" s="112">
        <v>14.057</v>
      </c>
      <c r="G859" s="114"/>
      <c r="I859" s="117"/>
      <c r="K859" s="117"/>
    </row>
    <row r="860" spans="3:11" ht="12.75">
      <c r="C860" s="120" t="s">
        <v>531</v>
      </c>
      <c r="E860" s="112">
        <v>24.193</v>
      </c>
      <c r="G860" s="114"/>
      <c r="I860" s="117"/>
      <c r="K860" s="117"/>
    </row>
    <row r="861" spans="3:11" ht="12.75">
      <c r="C861" s="120" t="s">
        <v>532</v>
      </c>
      <c r="E861" s="112">
        <v>8.141</v>
      </c>
      <c r="G861" s="114"/>
      <c r="I861" s="117"/>
      <c r="K861" s="117"/>
    </row>
    <row r="862" spans="3:11" ht="12.75">
      <c r="C862" s="120" t="s">
        <v>533</v>
      </c>
      <c r="E862" s="112">
        <v>7.338</v>
      </c>
      <c r="G862" s="114"/>
      <c r="I862" s="117"/>
      <c r="K862" s="117"/>
    </row>
    <row r="863" spans="3:11" ht="12.75">
      <c r="C863" s="120" t="s">
        <v>534</v>
      </c>
      <c r="E863" s="112">
        <v>27.924</v>
      </c>
      <c r="G863" s="114"/>
      <c r="I863" s="117"/>
      <c r="K863" s="117"/>
    </row>
    <row r="864" spans="3:11" ht="12.75">
      <c r="C864" s="120" t="s">
        <v>535</v>
      </c>
      <c r="E864" s="112">
        <v>4.08</v>
      </c>
      <c r="G864" s="114"/>
      <c r="I864" s="117"/>
      <c r="K864" s="117"/>
    </row>
    <row r="865" spans="3:11" ht="12.75">
      <c r="C865" s="120" t="s">
        <v>536</v>
      </c>
      <c r="E865" s="112">
        <v>2.25</v>
      </c>
      <c r="G865" s="114"/>
      <c r="I865" s="117"/>
      <c r="K865" s="117"/>
    </row>
    <row r="866" spans="3:11" ht="12.75">
      <c r="C866" s="120" t="s">
        <v>537</v>
      </c>
      <c r="E866" s="112">
        <v>2.25</v>
      </c>
      <c r="G866" s="114"/>
      <c r="I866" s="117"/>
      <c r="K866" s="117"/>
    </row>
    <row r="867" spans="3:11" ht="12.75">
      <c r="C867" s="120" t="s">
        <v>538</v>
      </c>
      <c r="E867" s="112">
        <v>13.144</v>
      </c>
      <c r="G867" s="114"/>
      <c r="I867" s="117"/>
      <c r="K867" s="117"/>
    </row>
    <row r="868" spans="3:11" ht="12.75">
      <c r="C868" s="120" t="s">
        <v>539</v>
      </c>
      <c r="E868" s="112">
        <v>2.34</v>
      </c>
      <c r="G868" s="114"/>
      <c r="I868" s="117"/>
      <c r="K868" s="117"/>
    </row>
    <row r="869" spans="1:11" ht="12.75">
      <c r="A869" s="127" t="s">
        <v>909</v>
      </c>
      <c r="B869" s="128" t="s">
        <v>540</v>
      </c>
      <c r="C869" s="110" t="s">
        <v>541</v>
      </c>
      <c r="D869" s="111" t="s">
        <v>466</v>
      </c>
      <c r="E869" s="112">
        <v>142</v>
      </c>
      <c r="F869" s="113">
        <v>0.022</v>
      </c>
      <c r="G869" s="114">
        <f>E869*F869</f>
        <v>3.1239999999999997</v>
      </c>
      <c r="H869" s="116"/>
      <c r="I869" s="117"/>
      <c r="K869" s="117"/>
    </row>
    <row r="870" spans="1:11" ht="12.75">
      <c r="A870" s="108">
        <v>2</v>
      </c>
      <c r="B870" s="109" t="s">
        <v>542</v>
      </c>
      <c r="C870" s="110" t="s">
        <v>543</v>
      </c>
      <c r="D870" s="111" t="s">
        <v>850</v>
      </c>
      <c r="E870" s="112">
        <v>136</v>
      </c>
      <c r="F870" s="113">
        <v>0</v>
      </c>
      <c r="G870" s="114">
        <f>E870*F870</f>
        <v>0</v>
      </c>
      <c r="I870" s="117"/>
      <c r="J870" s="116"/>
      <c r="K870" s="117"/>
    </row>
    <row r="871" spans="1:11" ht="12.75">
      <c r="A871" s="108">
        <v>3</v>
      </c>
      <c r="B871" s="109" t="s">
        <v>544</v>
      </c>
      <c r="C871" s="110" t="s">
        <v>545</v>
      </c>
      <c r="D871" s="111" t="s">
        <v>932</v>
      </c>
      <c r="E871" s="112">
        <v>95</v>
      </c>
      <c r="F871" s="113">
        <v>3E-05</v>
      </c>
      <c r="G871" s="114">
        <f>E871*F871</f>
        <v>0.00285</v>
      </c>
      <c r="I871" s="117"/>
      <c r="J871" s="116"/>
      <c r="K871" s="117"/>
    </row>
    <row r="872" spans="1:11" ht="12.75">
      <c r="A872" s="108">
        <v>4</v>
      </c>
      <c r="B872" s="109" t="s">
        <v>546</v>
      </c>
      <c r="C872" s="110" t="s">
        <v>547</v>
      </c>
      <c r="D872" s="111" t="s">
        <v>850</v>
      </c>
      <c r="E872" s="112">
        <v>28</v>
      </c>
      <c r="F872" s="113">
        <v>0.006</v>
      </c>
      <c r="G872" s="114">
        <f>E872*F872</f>
        <v>0.168</v>
      </c>
      <c r="I872" s="117"/>
      <c r="J872" s="116"/>
      <c r="K872" s="117"/>
    </row>
    <row r="873" spans="1:11" ht="12.75">
      <c r="A873" s="108">
        <v>5</v>
      </c>
      <c r="B873" s="109" t="s">
        <v>548</v>
      </c>
      <c r="C873" s="110" t="s">
        <v>549</v>
      </c>
      <c r="D873" s="111" t="s">
        <v>854</v>
      </c>
      <c r="E873" s="112">
        <v>3.702811</v>
      </c>
      <c r="F873" s="113">
        <v>0</v>
      </c>
      <c r="G873" s="114">
        <f>E873*F873</f>
        <v>0</v>
      </c>
      <c r="I873" s="117"/>
      <c r="J873" s="116"/>
      <c r="K873" s="117"/>
    </row>
    <row r="875" spans="2:3" ht="15">
      <c r="B875" s="107" t="s">
        <v>550</v>
      </c>
      <c r="C875" s="107" t="s">
        <v>551</v>
      </c>
    </row>
    <row r="877" spans="1:11" ht="12.75">
      <c r="A877" s="108">
        <v>1</v>
      </c>
      <c r="B877" s="109" t="s">
        <v>552</v>
      </c>
      <c r="C877" s="110" t="s">
        <v>553</v>
      </c>
      <c r="D877" s="111" t="s">
        <v>850</v>
      </c>
      <c r="E877" s="112">
        <v>10.1645</v>
      </c>
      <c r="F877" s="113">
        <v>0.015</v>
      </c>
      <c r="G877" s="114">
        <f>E877*F877</f>
        <v>0.1524675</v>
      </c>
      <c r="I877" s="117"/>
      <c r="J877" s="116"/>
      <c r="K877" s="117"/>
    </row>
    <row r="878" spans="3:11" ht="12.75">
      <c r="C878" s="120" t="s">
        <v>554</v>
      </c>
      <c r="E878" s="112">
        <v>10.1645</v>
      </c>
      <c r="G878" s="114"/>
      <c r="I878" s="117"/>
      <c r="K878" s="117"/>
    </row>
    <row r="879" spans="1:11" ht="12.75">
      <c r="A879" s="127" t="s">
        <v>909</v>
      </c>
      <c r="B879" s="128" t="s">
        <v>910</v>
      </c>
      <c r="C879" s="110" t="s">
        <v>555</v>
      </c>
      <c r="D879" s="111" t="s">
        <v>850</v>
      </c>
      <c r="E879" s="112">
        <v>11.5</v>
      </c>
      <c r="F879" s="113">
        <v>0.1</v>
      </c>
      <c r="G879" s="114">
        <f>E879*F879</f>
        <v>1.1500000000000001</v>
      </c>
      <c r="H879" s="116"/>
      <c r="I879" s="117"/>
      <c r="K879" s="117"/>
    </row>
    <row r="880" spans="1:11" ht="12.75">
      <c r="A880" s="108">
        <v>2</v>
      </c>
      <c r="B880" s="109" t="s">
        <v>556</v>
      </c>
      <c r="C880" s="110" t="s">
        <v>557</v>
      </c>
      <c r="D880" s="111" t="s">
        <v>854</v>
      </c>
      <c r="E880" s="112">
        <v>1.302467</v>
      </c>
      <c r="F880" s="113">
        <v>0</v>
      </c>
      <c r="G880" s="114">
        <f>E880*F880</f>
        <v>0</v>
      </c>
      <c r="I880" s="117"/>
      <c r="J880" s="116"/>
      <c r="K880" s="117"/>
    </row>
    <row r="882" spans="2:3" ht="15">
      <c r="B882" s="107" t="s">
        <v>558</v>
      </c>
      <c r="C882" s="107" t="s">
        <v>559</v>
      </c>
    </row>
    <row r="884" spans="1:11" ht="12.75">
      <c r="A884" s="108">
        <v>1</v>
      </c>
      <c r="B884" s="109" t="s">
        <v>560</v>
      </c>
      <c r="C884" s="110" t="s">
        <v>561</v>
      </c>
      <c r="D884" s="111" t="s">
        <v>1224</v>
      </c>
      <c r="E884" s="112">
        <v>68</v>
      </c>
      <c r="F884" s="113">
        <v>0</v>
      </c>
      <c r="G884" s="114">
        <f>E884*F884</f>
        <v>0</v>
      </c>
      <c r="I884" s="117"/>
      <c r="J884" s="116"/>
      <c r="K884" s="117"/>
    </row>
    <row r="885" spans="3:11" ht="12.75">
      <c r="C885" s="120" t="s">
        <v>1216</v>
      </c>
      <c r="E885" s="112">
        <v>9</v>
      </c>
      <c r="G885" s="114"/>
      <c r="I885" s="117"/>
      <c r="K885" s="117"/>
    </row>
    <row r="886" spans="3:11" ht="12.75">
      <c r="C886" s="120" t="s">
        <v>1217</v>
      </c>
      <c r="E886" s="112">
        <v>3</v>
      </c>
      <c r="G886" s="114"/>
      <c r="I886" s="117"/>
      <c r="K886" s="117"/>
    </row>
    <row r="887" spans="3:11" ht="12.75">
      <c r="C887" s="120" t="s">
        <v>562</v>
      </c>
      <c r="E887" s="112">
        <v>30</v>
      </c>
      <c r="G887" s="114"/>
      <c r="I887" s="117"/>
      <c r="K887" s="117"/>
    </row>
    <row r="888" spans="3:11" ht="12.75">
      <c r="C888" s="120" t="s">
        <v>563</v>
      </c>
      <c r="E888" s="112">
        <v>4</v>
      </c>
      <c r="G888" s="114"/>
      <c r="I888" s="117"/>
      <c r="K888" s="117"/>
    </row>
    <row r="889" spans="3:11" ht="12.75">
      <c r="C889" s="120" t="s">
        <v>564</v>
      </c>
      <c r="E889" s="112">
        <v>2</v>
      </c>
      <c r="G889" s="114"/>
      <c r="I889" s="117"/>
      <c r="K889" s="117"/>
    </row>
    <row r="890" spans="3:11" ht="12.75">
      <c r="C890" s="120" t="s">
        <v>1219</v>
      </c>
      <c r="E890" s="112">
        <v>3</v>
      </c>
      <c r="G890" s="114"/>
      <c r="I890" s="117"/>
      <c r="K890" s="117"/>
    </row>
    <row r="891" spans="3:11" ht="12.75">
      <c r="C891" s="120" t="s">
        <v>565</v>
      </c>
      <c r="E891" s="112">
        <v>4</v>
      </c>
      <c r="G891" s="114"/>
      <c r="I891" s="117"/>
      <c r="K891" s="117"/>
    </row>
    <row r="892" spans="3:11" ht="12.75">
      <c r="C892" s="120" t="s">
        <v>566</v>
      </c>
      <c r="E892" s="112">
        <v>3</v>
      </c>
      <c r="G892" s="114"/>
      <c r="I892" s="117"/>
      <c r="K892" s="117"/>
    </row>
    <row r="893" spans="3:11" ht="12.75">
      <c r="C893" s="120" t="s">
        <v>1221</v>
      </c>
      <c r="E893" s="112">
        <v>1</v>
      </c>
      <c r="G893" s="114"/>
      <c r="I893" s="117"/>
      <c r="K893" s="117"/>
    </row>
    <row r="894" spans="3:11" ht="12.75">
      <c r="C894" s="120" t="s">
        <v>1222</v>
      </c>
      <c r="E894" s="112">
        <v>5</v>
      </c>
      <c r="G894" s="114"/>
      <c r="I894" s="117"/>
      <c r="K894" s="117"/>
    </row>
    <row r="895" spans="3:11" ht="12.75">
      <c r="C895" s="120" t="s">
        <v>267</v>
      </c>
      <c r="E895" s="112">
        <v>4</v>
      </c>
      <c r="G895" s="114"/>
      <c r="I895" s="117"/>
      <c r="K895" s="117"/>
    </row>
    <row r="896" spans="1:11" ht="12.75">
      <c r="A896" s="108">
        <v>2</v>
      </c>
      <c r="B896" s="109" t="s">
        <v>567</v>
      </c>
      <c r="C896" s="110" t="s">
        <v>568</v>
      </c>
      <c r="D896" s="111" t="s">
        <v>850</v>
      </c>
      <c r="E896" s="112">
        <v>1395</v>
      </c>
      <c r="F896" s="113">
        <v>4E-05</v>
      </c>
      <c r="G896" s="114">
        <f>E896*F896</f>
        <v>0.0558</v>
      </c>
      <c r="I896" s="117"/>
      <c r="J896" s="116"/>
      <c r="K896" s="117"/>
    </row>
    <row r="897" spans="1:11" ht="12.75">
      <c r="A897" s="108">
        <v>3</v>
      </c>
      <c r="B897" s="109" t="s">
        <v>569</v>
      </c>
      <c r="C897" s="110" t="s">
        <v>570</v>
      </c>
      <c r="D897" s="111" t="s">
        <v>850</v>
      </c>
      <c r="E897" s="112">
        <v>6.93</v>
      </c>
      <c r="F897" s="113">
        <v>0.00059</v>
      </c>
      <c r="G897" s="114">
        <f>E897*F897</f>
        <v>0.0040887</v>
      </c>
      <c r="I897" s="117"/>
      <c r="J897" s="116"/>
      <c r="K897" s="117"/>
    </row>
    <row r="898" spans="3:11" ht="12.75">
      <c r="C898" s="120" t="s">
        <v>571</v>
      </c>
      <c r="E898" s="112">
        <v>6.93</v>
      </c>
      <c r="G898" s="114"/>
      <c r="I898" s="117"/>
      <c r="K898" s="117"/>
    </row>
    <row r="899" spans="1:11" ht="12.75">
      <c r="A899" s="108">
        <v>4</v>
      </c>
      <c r="B899" s="109" t="s">
        <v>572</v>
      </c>
      <c r="C899" s="110" t="s">
        <v>573</v>
      </c>
      <c r="D899" s="111" t="s">
        <v>850</v>
      </c>
      <c r="E899" s="112">
        <v>86.25</v>
      </c>
      <c r="F899" s="113">
        <v>0.00024</v>
      </c>
      <c r="G899" s="114">
        <f>E899*F899</f>
        <v>0.0207</v>
      </c>
      <c r="I899" s="117"/>
      <c r="J899" s="116"/>
      <c r="K899" s="117"/>
    </row>
    <row r="900" spans="3:11" ht="12.75">
      <c r="C900" s="120" t="s">
        <v>574</v>
      </c>
      <c r="E900" s="112">
        <v>86.25</v>
      </c>
      <c r="G900" s="114"/>
      <c r="I900" s="117"/>
      <c r="K900" s="117"/>
    </row>
    <row r="901" spans="1:11" ht="12.75">
      <c r="A901" s="108">
        <v>5</v>
      </c>
      <c r="B901" s="109" t="s">
        <v>575</v>
      </c>
      <c r="C901" s="110" t="s">
        <v>576</v>
      </c>
      <c r="D901" s="111" t="s">
        <v>1224</v>
      </c>
      <c r="E901" s="112">
        <v>53</v>
      </c>
      <c r="F901" s="113">
        <v>0</v>
      </c>
      <c r="G901" s="114">
        <f>E901*F901</f>
        <v>0</v>
      </c>
      <c r="I901" s="117"/>
      <c r="J901" s="116"/>
      <c r="K901" s="117"/>
    </row>
    <row r="903" spans="2:3" ht="15">
      <c r="B903" s="107" t="s">
        <v>577</v>
      </c>
      <c r="C903" s="107" t="s">
        <v>578</v>
      </c>
    </row>
    <row r="905" spans="1:11" ht="12.75">
      <c r="A905" s="108">
        <v>1</v>
      </c>
      <c r="B905" s="109" t="s">
        <v>579</v>
      </c>
      <c r="C905" s="110" t="s">
        <v>580</v>
      </c>
      <c r="D905" s="111" t="s">
        <v>850</v>
      </c>
      <c r="E905" s="112">
        <v>765</v>
      </c>
      <c r="F905" s="113">
        <v>0</v>
      </c>
      <c r="G905" s="114">
        <f>E905*F905</f>
        <v>0</v>
      </c>
      <c r="I905" s="117"/>
      <c r="J905" s="116"/>
      <c r="K905" s="117"/>
    </row>
    <row r="906" spans="1:11" ht="12.75">
      <c r="A906" s="108">
        <v>2</v>
      </c>
      <c r="B906" s="109" t="s">
        <v>581</v>
      </c>
      <c r="C906" s="110" t="s">
        <v>582</v>
      </c>
      <c r="D906" s="111" t="s">
        <v>850</v>
      </c>
      <c r="E906" s="112">
        <v>3911</v>
      </c>
      <c r="F906" s="113">
        <v>0</v>
      </c>
      <c r="G906" s="114">
        <f>E906*F906</f>
        <v>0</v>
      </c>
      <c r="I906" s="117"/>
      <c r="J906" s="116"/>
      <c r="K906" s="117"/>
    </row>
    <row r="908" spans="2:3" ht="15">
      <c r="B908" s="107" t="s">
        <v>583</v>
      </c>
      <c r="C908" s="107" t="s">
        <v>584</v>
      </c>
    </row>
    <row r="910" spans="1:11" ht="12.75">
      <c r="A910" s="108">
        <v>1</v>
      </c>
      <c r="B910" s="109" t="s">
        <v>585</v>
      </c>
      <c r="C910" s="110" t="s">
        <v>586</v>
      </c>
      <c r="D910" s="111" t="s">
        <v>850</v>
      </c>
      <c r="E910" s="112">
        <v>49.6</v>
      </c>
      <c r="F910" s="113">
        <v>0.00019</v>
      </c>
      <c r="G910" s="114">
        <f>E910*F910</f>
        <v>0.009424</v>
      </c>
      <c r="I910" s="117"/>
      <c r="J910" s="116"/>
      <c r="K910" s="117"/>
    </row>
    <row r="911" spans="3:11" ht="12.75">
      <c r="C911" s="120" t="s">
        <v>587</v>
      </c>
      <c r="E911" s="112">
        <v>0</v>
      </c>
      <c r="G911" s="114"/>
      <c r="I911" s="117"/>
      <c r="K911" s="117"/>
    </row>
    <row r="912" spans="3:11" ht="12.75">
      <c r="C912" s="120" t="s">
        <v>588</v>
      </c>
      <c r="E912" s="112">
        <v>25</v>
      </c>
      <c r="G912" s="114"/>
      <c r="I912" s="117"/>
      <c r="K912" s="117"/>
    </row>
    <row r="913" spans="3:11" ht="12.75">
      <c r="C913" s="120" t="s">
        <v>589</v>
      </c>
      <c r="E913" s="112">
        <v>24.6</v>
      </c>
      <c r="G913" s="114"/>
      <c r="I913" s="117"/>
      <c r="K913" s="117"/>
    </row>
    <row r="914" spans="1:11" ht="12.75">
      <c r="A914" s="127" t="s">
        <v>909</v>
      </c>
      <c r="B914" s="128" t="s">
        <v>910</v>
      </c>
      <c r="C914" s="110" t="s">
        <v>590</v>
      </c>
      <c r="D914" s="111" t="s">
        <v>850</v>
      </c>
      <c r="E914" s="112">
        <v>53</v>
      </c>
      <c r="F914" s="113">
        <v>0.007</v>
      </c>
      <c r="G914" s="114">
        <f>E914*F914</f>
        <v>0.371</v>
      </c>
      <c r="H914" s="116"/>
      <c r="I914" s="117"/>
      <c r="K914" s="117"/>
    </row>
    <row r="915" spans="1:11" ht="12.75">
      <c r="A915" s="108">
        <v>2</v>
      </c>
      <c r="B915" s="109" t="s">
        <v>591</v>
      </c>
      <c r="C915" s="110" t="s">
        <v>592</v>
      </c>
      <c r="D915" s="111" t="s">
        <v>854</v>
      </c>
      <c r="E915" s="112">
        <v>0.380424</v>
      </c>
      <c r="F915" s="113">
        <v>0</v>
      </c>
      <c r="G915" s="114">
        <f>E915*F915</f>
        <v>0</v>
      </c>
      <c r="I915" s="117"/>
      <c r="J915" s="116"/>
      <c r="K915" s="117"/>
    </row>
    <row r="917" spans="2:3" ht="15">
      <c r="B917" s="137" t="s">
        <v>593</v>
      </c>
      <c r="C917" s="137" t="s">
        <v>594</v>
      </c>
    </row>
    <row r="919" spans="1:11" ht="12.75">
      <c r="A919" s="129">
        <v>1</v>
      </c>
      <c r="B919" s="130" t="s">
        <v>595</v>
      </c>
      <c r="C919" s="131" t="s">
        <v>594</v>
      </c>
      <c r="D919" s="132" t="s">
        <v>184</v>
      </c>
      <c r="E919" s="133">
        <v>1</v>
      </c>
      <c r="F919" s="134">
        <v>0</v>
      </c>
      <c r="G919" s="138">
        <f>E919*F919</f>
        <v>0</v>
      </c>
      <c r="I919" s="140"/>
      <c r="J919" s="116"/>
      <c r="K919" s="140"/>
    </row>
    <row r="920" spans="3:11" ht="12.75">
      <c r="C920" s="136" t="s">
        <v>596</v>
      </c>
      <c r="E920" s="133">
        <v>0</v>
      </c>
      <c r="G920" s="139"/>
      <c r="I920" s="141"/>
      <c r="K920" s="141"/>
    </row>
    <row r="921" spans="3:11" ht="12.75">
      <c r="C921" s="136" t="s">
        <v>597</v>
      </c>
      <c r="E921" s="133">
        <v>0</v>
      </c>
      <c r="G921" s="139"/>
      <c r="I921" s="141"/>
      <c r="K921" s="141"/>
    </row>
    <row r="922" spans="3:11" ht="12.75">
      <c r="C922" s="136" t="s">
        <v>598</v>
      </c>
      <c r="E922" s="133">
        <v>0</v>
      </c>
      <c r="G922" s="139"/>
      <c r="I922" s="141"/>
      <c r="K922" s="141"/>
    </row>
    <row r="923" spans="3:11" ht="12.75">
      <c r="C923" s="136" t="s">
        <v>599</v>
      </c>
      <c r="E923" s="133">
        <v>1</v>
      </c>
      <c r="G923" s="139"/>
      <c r="I923" s="141"/>
      <c r="K923" s="141"/>
    </row>
    <row r="925" spans="2:3" ht="15">
      <c r="B925" s="107" t="s">
        <v>600</v>
      </c>
      <c r="C925" s="107" t="s">
        <v>601</v>
      </c>
    </row>
    <row r="927" spans="1:11" ht="12.75">
      <c r="A927" s="108">
        <v>1</v>
      </c>
      <c r="B927" s="109" t="s">
        <v>602</v>
      </c>
      <c r="C927" s="110" t="s">
        <v>603</v>
      </c>
      <c r="D927" s="111" t="s">
        <v>850</v>
      </c>
      <c r="E927" s="112">
        <v>216.5</v>
      </c>
      <c r="F927" s="113">
        <v>0.00047</v>
      </c>
      <c r="G927" s="114">
        <f>E927*F927</f>
        <v>0.101755</v>
      </c>
      <c r="I927" s="117"/>
      <c r="J927" s="116"/>
      <c r="K927" s="117"/>
    </row>
    <row r="928" spans="3:11" ht="12.75">
      <c r="C928" s="120" t="s">
        <v>1267</v>
      </c>
      <c r="E928" s="112">
        <v>216.5</v>
      </c>
      <c r="G928" s="114"/>
      <c r="I928" s="117"/>
      <c r="K928" s="117"/>
    </row>
    <row r="929" spans="1:11" ht="12.75">
      <c r="A929" s="108">
        <v>2</v>
      </c>
      <c r="B929" s="109" t="s">
        <v>604</v>
      </c>
      <c r="C929" s="110" t="s">
        <v>605</v>
      </c>
      <c r="D929" s="111" t="s">
        <v>932</v>
      </c>
      <c r="E929" s="112">
        <v>20</v>
      </c>
      <c r="F929" s="113">
        <v>3E-05</v>
      </c>
      <c r="G929" s="114">
        <f>E929*F929</f>
        <v>0.0006000000000000001</v>
      </c>
      <c r="I929" s="117"/>
      <c r="J929" s="116"/>
      <c r="K929" s="117"/>
    </row>
    <row r="930" spans="3:11" ht="12.75">
      <c r="C930" s="120" t="s">
        <v>606</v>
      </c>
      <c r="E930" s="112">
        <v>20</v>
      </c>
      <c r="G930" s="114"/>
      <c r="I930" s="117"/>
      <c r="K930" s="117"/>
    </row>
    <row r="931" spans="1:11" ht="12.75">
      <c r="A931" s="108">
        <v>3</v>
      </c>
      <c r="B931" s="109" t="s">
        <v>607</v>
      </c>
      <c r="C931" s="110" t="s">
        <v>608</v>
      </c>
      <c r="D931" s="111" t="s">
        <v>932</v>
      </c>
      <c r="E931" s="112">
        <v>20</v>
      </c>
      <c r="F931" s="113">
        <v>0.14067</v>
      </c>
      <c r="G931" s="114">
        <f>E931*F931</f>
        <v>2.8133999999999997</v>
      </c>
      <c r="I931" s="117"/>
      <c r="J931" s="116"/>
      <c r="K931" s="117"/>
    </row>
    <row r="932" spans="1:11" ht="12.75">
      <c r="A932" s="127" t="s">
        <v>1302</v>
      </c>
      <c r="B932" s="128" t="s">
        <v>910</v>
      </c>
      <c r="C932" s="110" t="s">
        <v>609</v>
      </c>
      <c r="D932" s="111" t="s">
        <v>932</v>
      </c>
      <c r="E932" s="112">
        <v>22</v>
      </c>
      <c r="F932" s="113">
        <v>0.035</v>
      </c>
      <c r="G932" s="114">
        <f>E932*F932</f>
        <v>0.77</v>
      </c>
      <c r="H932" s="116"/>
      <c r="I932" s="117"/>
      <c r="K932" s="117"/>
    </row>
    <row r="934" spans="2:3" ht="15">
      <c r="B934" s="107" t="s">
        <v>610</v>
      </c>
      <c r="C934" s="107" t="s">
        <v>611</v>
      </c>
    </row>
    <row r="936" spans="1:11" ht="12.75">
      <c r="A936" s="108">
        <v>1</v>
      </c>
      <c r="B936" s="109" t="s">
        <v>612</v>
      </c>
      <c r="C936" s="110" t="s">
        <v>613</v>
      </c>
      <c r="D936" s="111" t="s">
        <v>850</v>
      </c>
      <c r="E936" s="112">
        <v>650</v>
      </c>
      <c r="F936" s="113">
        <v>0.00013</v>
      </c>
      <c r="G936" s="114">
        <f>E936*F936</f>
        <v>0.08449999999999999</v>
      </c>
      <c r="I936" s="117"/>
      <c r="J936" s="116"/>
      <c r="K936" s="117"/>
    </row>
    <row r="937" spans="1:11" ht="12.75">
      <c r="A937" s="108">
        <v>2</v>
      </c>
      <c r="B937" s="109" t="s">
        <v>614</v>
      </c>
      <c r="C937" s="110" t="s">
        <v>615</v>
      </c>
      <c r="D937" s="111" t="s">
        <v>850</v>
      </c>
      <c r="E937" s="112">
        <v>704.32</v>
      </c>
      <c r="F937" s="113">
        <v>0</v>
      </c>
      <c r="G937" s="114">
        <f>E937*F937</f>
        <v>0</v>
      </c>
      <c r="I937" s="117"/>
      <c r="J937" s="116"/>
      <c r="K937" s="117"/>
    </row>
    <row r="938" spans="3:11" ht="12.75">
      <c r="C938" s="120" t="s">
        <v>616</v>
      </c>
      <c r="E938" s="112">
        <v>704.32</v>
      </c>
      <c r="G938" s="114"/>
      <c r="I938" s="117"/>
      <c r="K938" s="117"/>
    </row>
    <row r="939" spans="1:11" ht="12.75">
      <c r="A939" s="108">
        <v>3</v>
      </c>
      <c r="B939" s="109" t="s">
        <v>617</v>
      </c>
      <c r="C939" s="110" t="s">
        <v>618</v>
      </c>
      <c r="D939" s="111" t="s">
        <v>850</v>
      </c>
      <c r="E939" s="112">
        <v>105645</v>
      </c>
      <c r="F939" s="113">
        <v>0</v>
      </c>
      <c r="G939" s="114">
        <f>E939*F939</f>
        <v>0</v>
      </c>
      <c r="I939" s="117"/>
      <c r="J939" s="116"/>
      <c r="K939" s="117"/>
    </row>
    <row r="940" spans="3:11" ht="12.75">
      <c r="C940" s="120" t="s">
        <v>619</v>
      </c>
      <c r="E940" s="112">
        <v>105645</v>
      </c>
      <c r="G940" s="114"/>
      <c r="I940" s="117"/>
      <c r="K940" s="117"/>
    </row>
    <row r="941" spans="1:11" ht="12.75">
      <c r="A941" s="108">
        <v>4</v>
      </c>
      <c r="B941" s="109" t="s">
        <v>620</v>
      </c>
      <c r="C941" s="110" t="s">
        <v>621</v>
      </c>
      <c r="D941" s="111" t="s">
        <v>850</v>
      </c>
      <c r="E941" s="112">
        <v>704.3</v>
      </c>
      <c r="F941" s="113">
        <v>0</v>
      </c>
      <c r="G941" s="114">
        <f>E941*F941</f>
        <v>0</v>
      </c>
      <c r="I941" s="117"/>
      <c r="J941" s="116"/>
      <c r="K941" s="117"/>
    </row>
    <row r="943" spans="2:3" ht="15">
      <c r="B943" s="107" t="s">
        <v>622</v>
      </c>
      <c r="C943" s="107" t="s">
        <v>623</v>
      </c>
    </row>
    <row r="945" spans="1:11" ht="12.75">
      <c r="A945" s="108">
        <v>1</v>
      </c>
      <c r="B945" s="109" t="s">
        <v>624</v>
      </c>
      <c r="C945" s="110" t="s">
        <v>625</v>
      </c>
      <c r="D945" s="111" t="s">
        <v>895</v>
      </c>
      <c r="E945" s="112">
        <v>1</v>
      </c>
      <c r="F945" s="113">
        <v>0</v>
      </c>
      <c r="G945" s="114">
        <f>E945*F945</f>
        <v>0</v>
      </c>
      <c r="I945" s="117"/>
      <c r="J945" s="116"/>
      <c r="K945" s="117"/>
    </row>
    <row r="946" spans="3:11" ht="12.75">
      <c r="C946" s="120" t="s">
        <v>626</v>
      </c>
      <c r="E946" s="112">
        <v>1</v>
      </c>
      <c r="G946" s="114"/>
      <c r="I946" s="117"/>
      <c r="K946" s="117"/>
    </row>
    <row r="947" spans="1:11" ht="12.75">
      <c r="A947" s="108">
        <v>2</v>
      </c>
      <c r="B947" s="109" t="s">
        <v>627</v>
      </c>
      <c r="C947" s="110" t="s">
        <v>628</v>
      </c>
      <c r="D947" s="111" t="s">
        <v>895</v>
      </c>
      <c r="E947" s="112">
        <v>1</v>
      </c>
      <c r="F947" s="113">
        <v>0</v>
      </c>
      <c r="G947" s="114">
        <f>E947*F947</f>
        <v>0</v>
      </c>
      <c r="I947" s="117"/>
      <c r="J947" s="116"/>
      <c r="K947" s="117"/>
    </row>
    <row r="948" spans="1:11" ht="12.75">
      <c r="A948" s="108">
        <v>3</v>
      </c>
      <c r="B948" s="109" t="s">
        <v>629</v>
      </c>
      <c r="C948" s="110" t="s">
        <v>630</v>
      </c>
      <c r="D948" s="111" t="s">
        <v>895</v>
      </c>
      <c r="E948" s="112">
        <v>1</v>
      </c>
      <c r="F948" s="113">
        <v>0</v>
      </c>
      <c r="G948" s="114">
        <f>E948*F948</f>
        <v>0</v>
      </c>
      <c r="I948" s="117"/>
      <c r="J948" s="116"/>
      <c r="K948" s="117"/>
    </row>
    <row r="949" spans="3:11" ht="12.75">
      <c r="C949" s="120" t="s">
        <v>631</v>
      </c>
      <c r="E949" s="112">
        <v>1</v>
      </c>
      <c r="G949" s="114"/>
      <c r="I949" s="117"/>
      <c r="K949" s="117"/>
    </row>
    <row r="950" spans="1:11" ht="12.75">
      <c r="A950" s="108">
        <v>4</v>
      </c>
      <c r="B950" s="109" t="s">
        <v>632</v>
      </c>
      <c r="C950" s="110" t="s">
        <v>633</v>
      </c>
      <c r="D950" s="111" t="s">
        <v>850</v>
      </c>
      <c r="E950" s="112">
        <v>5959.8</v>
      </c>
      <c r="F950" s="113">
        <v>0</v>
      </c>
      <c r="G950" s="114">
        <f>E950*F950</f>
        <v>0</v>
      </c>
      <c r="I950" s="117"/>
      <c r="J950" s="116"/>
      <c r="K950" s="117"/>
    </row>
    <row r="951" spans="3:11" ht="12.75">
      <c r="C951" s="120" t="s">
        <v>634</v>
      </c>
      <c r="E951" s="112">
        <v>5959.8</v>
      </c>
      <c r="G951" s="114"/>
      <c r="I951" s="117"/>
      <c r="K951" s="117"/>
    </row>
    <row r="952" spans="1:11" ht="12.75">
      <c r="A952" s="108">
        <v>5</v>
      </c>
      <c r="B952" s="109" t="s">
        <v>635</v>
      </c>
      <c r="C952" s="110" t="s">
        <v>636</v>
      </c>
      <c r="D952" s="111" t="s">
        <v>850</v>
      </c>
      <c r="E952" s="112">
        <v>1642.521</v>
      </c>
      <c r="F952" s="113">
        <v>4E-05</v>
      </c>
      <c r="G952" s="114">
        <f>E952*F952</f>
        <v>0.06570084000000001</v>
      </c>
      <c r="I952" s="117"/>
      <c r="J952" s="116"/>
      <c r="K952" s="117"/>
    </row>
    <row r="953" spans="3:11" ht="12.75">
      <c r="C953" s="120" t="s">
        <v>637</v>
      </c>
      <c r="E953" s="112">
        <v>1586.661</v>
      </c>
      <c r="G953" s="114"/>
      <c r="I953" s="117"/>
      <c r="K953" s="117"/>
    </row>
    <row r="954" spans="3:11" ht="12.75">
      <c r="C954" s="120" t="s">
        <v>638</v>
      </c>
      <c r="E954" s="112">
        <v>55.86</v>
      </c>
      <c r="G954" s="114"/>
      <c r="I954" s="117"/>
      <c r="K954" s="117"/>
    </row>
    <row r="955" spans="1:11" ht="12.75">
      <c r="A955" s="108">
        <v>6</v>
      </c>
      <c r="B955" s="109" t="s">
        <v>639</v>
      </c>
      <c r="C955" s="110" t="s">
        <v>640</v>
      </c>
      <c r="D955" s="111" t="s">
        <v>982</v>
      </c>
      <c r="E955" s="112">
        <v>13</v>
      </c>
      <c r="F955" s="113">
        <v>0.00133</v>
      </c>
      <c r="G955" s="114">
        <f>E955*F955</f>
        <v>0.01729</v>
      </c>
      <c r="I955" s="117"/>
      <c r="J955" s="116"/>
      <c r="K955" s="117"/>
    </row>
    <row r="956" spans="3:11" ht="12.75">
      <c r="C956" s="120" t="s">
        <v>641</v>
      </c>
      <c r="E956" s="112">
        <v>13</v>
      </c>
      <c r="G956" s="114"/>
      <c r="I956" s="117"/>
      <c r="K956" s="117"/>
    </row>
    <row r="958" spans="2:3" ht="15">
      <c r="B958" s="107" t="s">
        <v>642</v>
      </c>
      <c r="C958" s="107" t="s">
        <v>643</v>
      </c>
    </row>
    <row r="960" spans="1:11" ht="12.75">
      <c r="A960" s="108">
        <v>1</v>
      </c>
      <c r="B960" s="109" t="s">
        <v>644</v>
      </c>
      <c r="C960" s="110" t="s">
        <v>645</v>
      </c>
      <c r="D960" s="111" t="s">
        <v>932</v>
      </c>
      <c r="E960" s="112">
        <v>79.64</v>
      </c>
      <c r="F960" s="113">
        <v>0.042</v>
      </c>
      <c r="G960" s="114" t="str">
        <f>FIXED(E960*F960,3,TRUE)</f>
        <v>3,345</v>
      </c>
      <c r="I960" s="117"/>
      <c r="J960" s="116"/>
      <c r="K960" s="117"/>
    </row>
    <row r="961" spans="3:11" ht="12.75">
      <c r="C961" s="120" t="s">
        <v>646</v>
      </c>
      <c r="E961" s="112">
        <v>39.27</v>
      </c>
      <c r="G961" s="114"/>
      <c r="I961" s="117"/>
      <c r="K961" s="117"/>
    </row>
    <row r="962" spans="3:11" ht="12.75">
      <c r="C962" s="120" t="s">
        <v>647</v>
      </c>
      <c r="E962" s="112">
        <v>3.74</v>
      </c>
      <c r="G962" s="114"/>
      <c r="I962" s="117"/>
      <c r="K962" s="117"/>
    </row>
    <row r="963" spans="3:11" ht="12.75">
      <c r="C963" s="120" t="s">
        <v>648</v>
      </c>
      <c r="E963" s="112">
        <v>36.63</v>
      </c>
      <c r="G963" s="114"/>
      <c r="I963" s="117"/>
      <c r="K963" s="117"/>
    </row>
    <row r="964" spans="1:11" ht="12.75">
      <c r="A964" s="108">
        <v>2</v>
      </c>
      <c r="B964" s="109" t="s">
        <v>1321</v>
      </c>
      <c r="C964" s="110" t="s">
        <v>649</v>
      </c>
      <c r="D964" s="111" t="s">
        <v>854</v>
      </c>
      <c r="E964" s="112">
        <v>307.196672</v>
      </c>
      <c r="F964" s="113">
        <v>0</v>
      </c>
      <c r="G964" s="114" t="str">
        <f aca="true" t="shared" si="12" ref="G964:G969">FIXED(E964*F964,3,TRUE)</f>
        <v>0,000</v>
      </c>
      <c r="I964" s="117"/>
      <c r="J964" s="116"/>
      <c r="K964" s="117"/>
    </row>
    <row r="965" spans="1:11" ht="12.75">
      <c r="A965" s="108">
        <v>3</v>
      </c>
      <c r="B965" s="109" t="s">
        <v>78</v>
      </c>
      <c r="C965" s="110" t="s">
        <v>650</v>
      </c>
      <c r="D965" s="111" t="s">
        <v>854</v>
      </c>
      <c r="E965" s="112">
        <v>307.196672</v>
      </c>
      <c r="F965" s="113">
        <v>0</v>
      </c>
      <c r="G965" s="114" t="str">
        <f t="shared" si="12"/>
        <v>0,000</v>
      </c>
      <c r="I965" s="117"/>
      <c r="J965" s="116"/>
      <c r="K965" s="117"/>
    </row>
    <row r="966" spans="1:11" ht="12.75">
      <c r="A966" s="108">
        <v>4</v>
      </c>
      <c r="B966" s="109" t="s">
        <v>1324</v>
      </c>
      <c r="C966" s="110" t="s">
        <v>651</v>
      </c>
      <c r="D966" s="111" t="s">
        <v>854</v>
      </c>
      <c r="E966" s="112">
        <v>307.196672</v>
      </c>
      <c r="F966" s="113">
        <v>0</v>
      </c>
      <c r="G966" s="114" t="str">
        <f t="shared" si="12"/>
        <v>0,000</v>
      </c>
      <c r="I966" s="117"/>
      <c r="J966" s="116"/>
      <c r="K966" s="117"/>
    </row>
    <row r="967" spans="1:11" ht="12.75">
      <c r="A967" s="108">
        <v>5</v>
      </c>
      <c r="B967" s="109" t="s">
        <v>1326</v>
      </c>
      <c r="C967" s="110" t="s">
        <v>652</v>
      </c>
      <c r="D967" s="111" t="s">
        <v>854</v>
      </c>
      <c r="E967" s="112">
        <v>1228.786688</v>
      </c>
      <c r="F967" s="113">
        <v>0</v>
      </c>
      <c r="G967" s="114" t="str">
        <f t="shared" si="12"/>
        <v>0,000</v>
      </c>
      <c r="I967" s="117"/>
      <c r="J967" s="116"/>
      <c r="K967" s="117"/>
    </row>
    <row r="968" spans="1:11" ht="12.75">
      <c r="A968" s="108">
        <v>6</v>
      </c>
      <c r="B968" s="109" t="s">
        <v>857</v>
      </c>
      <c r="C968" s="110" t="s">
        <v>858</v>
      </c>
      <c r="D968" s="111" t="s">
        <v>854</v>
      </c>
      <c r="E968" s="112">
        <v>307.196672</v>
      </c>
      <c r="F968" s="113">
        <v>0</v>
      </c>
      <c r="G968" s="114" t="str">
        <f t="shared" si="12"/>
        <v>0,000</v>
      </c>
      <c r="I968" s="117"/>
      <c r="J968" s="116"/>
      <c r="K968" s="117"/>
    </row>
    <row r="969" spans="1:11" ht="12.75">
      <c r="A969" s="108">
        <v>7</v>
      </c>
      <c r="B969" s="109" t="s">
        <v>653</v>
      </c>
      <c r="C969" s="110" t="s">
        <v>654</v>
      </c>
      <c r="D969" s="111" t="s">
        <v>863</v>
      </c>
      <c r="E969" s="112">
        <v>46.037</v>
      </c>
      <c r="F969" s="113">
        <v>2.2</v>
      </c>
      <c r="G969" s="114" t="str">
        <f t="shared" si="12"/>
        <v>101,281</v>
      </c>
      <c r="I969" s="117"/>
      <c r="J969" s="116"/>
      <c r="K969" s="117"/>
    </row>
    <row r="970" spans="3:11" ht="12.75">
      <c r="C970" s="120" t="s">
        <v>655</v>
      </c>
      <c r="E970" s="112">
        <v>45.465</v>
      </c>
      <c r="G970" s="114"/>
      <c r="I970" s="117"/>
      <c r="K970" s="117"/>
    </row>
    <row r="971" spans="3:11" ht="12.75">
      <c r="C971" s="120" t="s">
        <v>656</v>
      </c>
      <c r="E971" s="112">
        <v>0.572</v>
      </c>
      <c r="G971" s="114"/>
      <c r="I971" s="117"/>
      <c r="K971" s="117"/>
    </row>
    <row r="972" spans="1:11" ht="12.75">
      <c r="A972" s="108">
        <v>8</v>
      </c>
      <c r="B972" s="109" t="s">
        <v>657</v>
      </c>
      <c r="C972" s="110" t="s">
        <v>658</v>
      </c>
      <c r="D972" s="111" t="s">
        <v>982</v>
      </c>
      <c r="E972" s="112">
        <v>15</v>
      </c>
      <c r="F972" s="113">
        <v>0.413</v>
      </c>
      <c r="G972" s="114" t="str">
        <f>FIXED(E972*F972,3,TRUE)</f>
        <v>6,195</v>
      </c>
      <c r="I972" s="117"/>
      <c r="J972" s="116"/>
      <c r="K972" s="117"/>
    </row>
    <row r="973" spans="3:11" ht="12.75">
      <c r="C973" s="120" t="s">
        <v>659</v>
      </c>
      <c r="E973" s="112">
        <v>15</v>
      </c>
      <c r="G973" s="114"/>
      <c r="I973" s="117"/>
      <c r="K973" s="117"/>
    </row>
    <row r="974" spans="1:11" ht="12.75">
      <c r="A974" s="108">
        <v>9</v>
      </c>
      <c r="B974" s="109" t="s">
        <v>660</v>
      </c>
      <c r="C974" s="110" t="s">
        <v>661</v>
      </c>
      <c r="D974" s="111" t="s">
        <v>932</v>
      </c>
      <c r="E974" s="112">
        <v>45</v>
      </c>
      <c r="F974" s="113">
        <v>0.04</v>
      </c>
      <c r="G974" s="114" t="str">
        <f>FIXED(E974*F974,3,TRUE)</f>
        <v>1,800</v>
      </c>
      <c r="I974" s="117"/>
      <c r="J974" s="116"/>
      <c r="K974" s="117"/>
    </row>
    <row r="975" spans="3:11" ht="12.75">
      <c r="C975" s="120" t="s">
        <v>662</v>
      </c>
      <c r="E975" s="112">
        <v>45</v>
      </c>
      <c r="G975" s="114"/>
      <c r="I975" s="117"/>
      <c r="K975" s="117"/>
    </row>
    <row r="976" spans="1:11" ht="12.75">
      <c r="A976" s="108">
        <v>10</v>
      </c>
      <c r="B976" s="109" t="s">
        <v>663</v>
      </c>
      <c r="C976" s="110" t="s">
        <v>664</v>
      </c>
      <c r="D976" s="111" t="s">
        <v>863</v>
      </c>
      <c r="E976" s="112">
        <v>0.84039</v>
      </c>
      <c r="F976" s="113">
        <v>1.8</v>
      </c>
      <c r="G976" s="114" t="str">
        <f>FIXED(E976*F976,3,TRUE)</f>
        <v>1,513</v>
      </c>
      <c r="I976" s="117"/>
      <c r="J976" s="116"/>
      <c r="K976" s="117"/>
    </row>
    <row r="977" spans="3:11" ht="12.75">
      <c r="C977" s="120" t="s">
        <v>665</v>
      </c>
      <c r="E977" s="112">
        <v>0</v>
      </c>
      <c r="G977" s="114"/>
      <c r="I977" s="117"/>
      <c r="K977" s="117"/>
    </row>
    <row r="978" spans="3:11" ht="12.75">
      <c r="C978" s="120" t="s">
        <v>666</v>
      </c>
      <c r="E978" s="112">
        <v>0.108</v>
      </c>
      <c r="G978" s="114"/>
      <c r="I978" s="117"/>
      <c r="K978" s="117"/>
    </row>
    <row r="979" spans="3:11" ht="12.75">
      <c r="C979" s="120" t="s">
        <v>667</v>
      </c>
      <c r="E979" s="112">
        <v>0.22464</v>
      </c>
      <c r="G979" s="114"/>
      <c r="I979" s="117"/>
      <c r="K979" s="117"/>
    </row>
    <row r="980" spans="3:11" ht="12.75">
      <c r="C980" s="120" t="s">
        <v>668</v>
      </c>
      <c r="E980" s="112">
        <v>0</v>
      </c>
      <c r="G980" s="114"/>
      <c r="I980" s="117"/>
      <c r="K980" s="117"/>
    </row>
    <row r="981" spans="3:11" ht="12.75">
      <c r="C981" s="120" t="s">
        <v>666</v>
      </c>
      <c r="E981" s="112">
        <v>0.108</v>
      </c>
      <c r="G981" s="114"/>
      <c r="I981" s="117"/>
      <c r="K981" s="117"/>
    </row>
    <row r="982" spans="3:11" ht="12.75">
      <c r="C982" s="120" t="s">
        <v>669</v>
      </c>
      <c r="E982" s="112">
        <v>0.165</v>
      </c>
      <c r="G982" s="114"/>
      <c r="I982" s="117"/>
      <c r="K982" s="117"/>
    </row>
    <row r="983" spans="3:11" ht="12.75">
      <c r="C983" s="120" t="s">
        <v>670</v>
      </c>
      <c r="E983" s="112">
        <v>0</v>
      </c>
      <c r="G983" s="114"/>
      <c r="I983" s="117"/>
      <c r="K983" s="117"/>
    </row>
    <row r="984" spans="3:11" ht="12.75">
      <c r="C984" s="120" t="s">
        <v>666</v>
      </c>
      <c r="E984" s="112">
        <v>0.108</v>
      </c>
      <c r="G984" s="114"/>
      <c r="I984" s="117"/>
      <c r="K984" s="117"/>
    </row>
    <row r="985" spans="3:11" ht="12.75">
      <c r="C985" s="120" t="s">
        <v>671</v>
      </c>
      <c r="E985" s="112">
        <v>0.12675</v>
      </c>
      <c r="G985" s="114"/>
      <c r="I985" s="117"/>
      <c r="K985" s="117"/>
    </row>
    <row r="986" spans="1:11" ht="12.75">
      <c r="A986" s="108">
        <v>11</v>
      </c>
      <c r="B986" s="109" t="s">
        <v>672</v>
      </c>
      <c r="C986" s="110" t="s">
        <v>673</v>
      </c>
      <c r="D986" s="111" t="s">
        <v>850</v>
      </c>
      <c r="E986" s="112">
        <v>649.44</v>
      </c>
      <c r="F986" s="113">
        <v>0.046</v>
      </c>
      <c r="G986" s="114" t="str">
        <f>FIXED(E986*F986,3,TRUE)</f>
        <v>29,874</v>
      </c>
      <c r="I986" s="117"/>
      <c r="J986" s="116"/>
      <c r="K986" s="117"/>
    </row>
    <row r="987" spans="3:11" ht="12.75">
      <c r="C987" s="120" t="s">
        <v>674</v>
      </c>
      <c r="E987" s="112">
        <v>649.44</v>
      </c>
      <c r="G987" s="114"/>
      <c r="I987" s="117"/>
      <c r="K987" s="117"/>
    </row>
    <row r="988" spans="1:11" ht="12.75">
      <c r="A988" s="108">
        <v>12</v>
      </c>
      <c r="B988" s="109" t="s">
        <v>675</v>
      </c>
      <c r="C988" s="110" t="s">
        <v>676</v>
      </c>
      <c r="D988" s="111" t="s">
        <v>850</v>
      </c>
      <c r="E988" s="112">
        <v>55</v>
      </c>
      <c r="F988" s="113">
        <v>0.068</v>
      </c>
      <c r="G988" s="114" t="str">
        <f>FIXED(E988*F988,3,TRUE)</f>
        <v>3,740</v>
      </c>
      <c r="I988" s="117"/>
      <c r="J988" s="116"/>
      <c r="K988" s="117"/>
    </row>
    <row r="989" spans="1:11" ht="12.75">
      <c r="A989" s="108">
        <v>13</v>
      </c>
      <c r="B989" s="109" t="s">
        <v>677</v>
      </c>
      <c r="C989" s="110" t="s">
        <v>678</v>
      </c>
      <c r="D989" s="111" t="s">
        <v>850</v>
      </c>
      <c r="E989" s="112">
        <v>56.44</v>
      </c>
      <c r="F989" s="113">
        <v>0.035</v>
      </c>
      <c r="G989" s="114" t="str">
        <f>FIXED(E989*F989,3,TRUE)</f>
        <v>1,975</v>
      </c>
      <c r="I989" s="117"/>
      <c r="J989" s="116"/>
      <c r="K989" s="117"/>
    </row>
    <row r="990" spans="3:11" ht="12.75">
      <c r="C990" s="120" t="s">
        <v>679</v>
      </c>
      <c r="E990" s="112">
        <v>56.44</v>
      </c>
      <c r="G990" s="114"/>
      <c r="I990" s="117"/>
      <c r="K990" s="117"/>
    </row>
    <row r="991" spans="1:11" ht="12.75">
      <c r="A991" s="108">
        <v>14</v>
      </c>
      <c r="B991" s="109" t="s">
        <v>680</v>
      </c>
      <c r="C991" s="110" t="s">
        <v>681</v>
      </c>
      <c r="D991" s="111" t="s">
        <v>850</v>
      </c>
      <c r="E991" s="112">
        <v>28.5</v>
      </c>
      <c r="F991" s="113">
        <v>0.055</v>
      </c>
      <c r="G991" s="114" t="str">
        <f>FIXED(E991*F991,3,TRUE)</f>
        <v>1,568</v>
      </c>
      <c r="I991" s="117"/>
      <c r="J991" s="116"/>
      <c r="K991" s="117"/>
    </row>
    <row r="992" spans="1:11" ht="12.75">
      <c r="A992" s="108">
        <v>15</v>
      </c>
      <c r="B992" s="109" t="s">
        <v>682</v>
      </c>
      <c r="C992" s="110" t="s">
        <v>683</v>
      </c>
      <c r="D992" s="111" t="s">
        <v>982</v>
      </c>
      <c r="E992" s="112">
        <v>34</v>
      </c>
      <c r="F992" s="113">
        <v>0.031</v>
      </c>
      <c r="G992" s="114" t="str">
        <f>FIXED(E992*F992,3,TRUE)</f>
        <v>1,054</v>
      </c>
      <c r="I992" s="117"/>
      <c r="J992" s="116"/>
      <c r="K992" s="117"/>
    </row>
    <row r="993" spans="3:11" ht="12.75">
      <c r="C993" s="120" t="s">
        <v>684</v>
      </c>
      <c r="E993" s="112">
        <v>34</v>
      </c>
      <c r="G993" s="114"/>
      <c r="I993" s="117"/>
      <c r="K993" s="117"/>
    </row>
    <row r="994" spans="1:11" ht="12.75">
      <c r="A994" s="108">
        <v>16</v>
      </c>
      <c r="B994" s="109" t="s">
        <v>685</v>
      </c>
      <c r="C994" s="110" t="s">
        <v>686</v>
      </c>
      <c r="D994" s="111" t="s">
        <v>850</v>
      </c>
      <c r="E994" s="112">
        <v>125.6</v>
      </c>
      <c r="F994" s="113">
        <v>0.054</v>
      </c>
      <c r="G994" s="114" t="str">
        <f>FIXED(E994*F994,3,TRUE)</f>
        <v>6,782</v>
      </c>
      <c r="I994" s="117"/>
      <c r="J994" s="116"/>
      <c r="K994" s="117"/>
    </row>
    <row r="995" spans="3:11" ht="12.75">
      <c r="C995" s="120" t="s">
        <v>687</v>
      </c>
      <c r="E995" s="112">
        <v>125.6</v>
      </c>
      <c r="G995" s="114"/>
      <c r="I995" s="117"/>
      <c r="K995" s="117"/>
    </row>
    <row r="996" spans="1:11" ht="12.75">
      <c r="A996" s="108">
        <v>17</v>
      </c>
      <c r="B996" s="109" t="s">
        <v>688</v>
      </c>
      <c r="C996" s="110" t="s">
        <v>689</v>
      </c>
      <c r="D996" s="111" t="s">
        <v>863</v>
      </c>
      <c r="E996" s="112">
        <v>23.2827</v>
      </c>
      <c r="F996" s="113">
        <v>1.594</v>
      </c>
      <c r="G996" s="114" t="str">
        <f>FIXED(E996*F996,3,TRUE)</f>
        <v>37,113</v>
      </c>
      <c r="I996" s="117"/>
      <c r="J996" s="116"/>
      <c r="K996" s="117"/>
    </row>
    <row r="997" spans="3:11" ht="12.75">
      <c r="C997" s="120" t="s">
        <v>690</v>
      </c>
      <c r="E997" s="112">
        <v>23.2827</v>
      </c>
      <c r="G997" s="114"/>
      <c r="I997" s="117"/>
      <c r="K997" s="117"/>
    </row>
    <row r="998" spans="1:11" ht="12.75">
      <c r="A998" s="108">
        <v>18</v>
      </c>
      <c r="B998" s="109" t="s">
        <v>691</v>
      </c>
      <c r="C998" s="110" t="s">
        <v>692</v>
      </c>
      <c r="D998" s="111" t="s">
        <v>863</v>
      </c>
      <c r="E998" s="112">
        <v>7.56995</v>
      </c>
      <c r="F998" s="113">
        <v>1.8</v>
      </c>
      <c r="G998" s="114" t="str">
        <f>FIXED(E998*F998,3,TRUE)</f>
        <v>13,626</v>
      </c>
      <c r="I998" s="117"/>
      <c r="J998" s="116"/>
      <c r="K998" s="117"/>
    </row>
    <row r="999" spans="3:11" ht="12.75">
      <c r="C999" s="120" t="s">
        <v>693</v>
      </c>
      <c r="E999" s="112">
        <v>4.41975</v>
      </c>
      <c r="G999" s="114"/>
      <c r="I999" s="117"/>
      <c r="K999" s="117"/>
    </row>
    <row r="1000" spans="3:11" ht="12.75">
      <c r="C1000" s="120" t="s">
        <v>694</v>
      </c>
      <c r="E1000" s="112">
        <v>0.504</v>
      </c>
      <c r="G1000" s="114"/>
      <c r="I1000" s="117"/>
      <c r="K1000" s="117"/>
    </row>
    <row r="1001" spans="3:11" ht="12.75">
      <c r="C1001" s="120" t="s">
        <v>695</v>
      </c>
      <c r="E1001" s="112">
        <v>2.6462</v>
      </c>
      <c r="G1001" s="114"/>
      <c r="I1001" s="117"/>
      <c r="K1001" s="117"/>
    </row>
    <row r="1002" spans="1:11" ht="12.75">
      <c r="A1002" s="108">
        <v>19</v>
      </c>
      <c r="B1002" s="109" t="s">
        <v>696</v>
      </c>
      <c r="C1002" s="110" t="s">
        <v>697</v>
      </c>
      <c r="D1002" s="111" t="s">
        <v>850</v>
      </c>
      <c r="E1002" s="112">
        <v>77.065</v>
      </c>
      <c r="F1002" s="113">
        <v>0.261</v>
      </c>
      <c r="G1002" s="114" t="str">
        <f>FIXED(E1002*F1002,3,TRUE)</f>
        <v>20,114</v>
      </c>
      <c r="I1002" s="117"/>
      <c r="J1002" s="116"/>
      <c r="K1002" s="117"/>
    </row>
    <row r="1003" spans="3:11" ht="12.75">
      <c r="C1003" s="120" t="s">
        <v>698</v>
      </c>
      <c r="E1003" s="112">
        <v>0</v>
      </c>
      <c r="G1003" s="114"/>
      <c r="I1003" s="117"/>
      <c r="K1003" s="117"/>
    </row>
    <row r="1004" spans="3:11" ht="12.75">
      <c r="C1004" s="120" t="s">
        <v>699</v>
      </c>
      <c r="E1004" s="112">
        <v>7.06</v>
      </c>
      <c r="G1004" s="114"/>
      <c r="I1004" s="117"/>
      <c r="K1004" s="117"/>
    </row>
    <row r="1005" spans="3:11" ht="12.75">
      <c r="C1005" s="120" t="s">
        <v>700</v>
      </c>
      <c r="E1005" s="112">
        <v>42.735</v>
      </c>
      <c r="G1005" s="114"/>
      <c r="I1005" s="117"/>
      <c r="K1005" s="117"/>
    </row>
    <row r="1006" spans="3:11" ht="12.75">
      <c r="C1006" s="120" t="s">
        <v>701</v>
      </c>
      <c r="E1006" s="112">
        <v>27.27</v>
      </c>
      <c r="G1006" s="114"/>
      <c r="I1006" s="117"/>
      <c r="K1006" s="117"/>
    </row>
    <row r="1007" spans="1:11" ht="12.75">
      <c r="A1007" s="108">
        <v>20</v>
      </c>
      <c r="B1007" s="109" t="s">
        <v>702</v>
      </c>
      <c r="C1007" s="110" t="s">
        <v>703</v>
      </c>
      <c r="D1007" s="111" t="s">
        <v>850</v>
      </c>
      <c r="E1007" s="112">
        <v>94.5</v>
      </c>
      <c r="F1007" s="113">
        <v>0.067</v>
      </c>
      <c r="G1007" s="114" t="str">
        <f>FIXED(E1007*F1007,3,TRUE)</f>
        <v>6,332</v>
      </c>
      <c r="I1007" s="117"/>
      <c r="J1007" s="116"/>
      <c r="K1007" s="117"/>
    </row>
    <row r="1008" spans="3:11" ht="12.75">
      <c r="C1008" s="120" t="s">
        <v>704</v>
      </c>
      <c r="E1008" s="112">
        <v>94.5</v>
      </c>
      <c r="G1008" s="114"/>
      <c r="I1008" s="117"/>
      <c r="K1008" s="117"/>
    </row>
    <row r="1009" spans="1:11" ht="12.75">
      <c r="A1009" s="108">
        <v>21</v>
      </c>
      <c r="B1009" s="109" t="s">
        <v>705</v>
      </c>
      <c r="C1009" s="110" t="s">
        <v>706</v>
      </c>
      <c r="D1009" s="111" t="s">
        <v>850</v>
      </c>
      <c r="E1009" s="112">
        <v>8.85</v>
      </c>
      <c r="F1009" s="113">
        <v>0.055</v>
      </c>
      <c r="G1009" s="114" t="str">
        <f>FIXED(E1009*F1009,3,TRUE)</f>
        <v>0,487</v>
      </c>
      <c r="I1009" s="117"/>
      <c r="J1009" s="116"/>
      <c r="K1009" s="117"/>
    </row>
    <row r="1010" spans="1:11" ht="12.75">
      <c r="A1010" s="108">
        <v>22</v>
      </c>
      <c r="B1010" s="109" t="s">
        <v>852</v>
      </c>
      <c r="C1010" s="110" t="s">
        <v>853</v>
      </c>
      <c r="D1010" s="111" t="s">
        <v>854</v>
      </c>
      <c r="E1010" s="112">
        <v>307.196672</v>
      </c>
      <c r="F1010" s="113">
        <v>0</v>
      </c>
      <c r="G1010" s="114" t="str">
        <f>FIXED(E1010*F1010,3,TRUE)</f>
        <v>0,000</v>
      </c>
      <c r="I1010" s="117"/>
      <c r="J1010" s="116"/>
      <c r="K1010" s="117"/>
    </row>
    <row r="1011" spans="1:11" ht="12.75">
      <c r="A1011" s="108">
        <v>23</v>
      </c>
      <c r="B1011" s="109" t="s">
        <v>855</v>
      </c>
      <c r="C1011" s="110" t="s">
        <v>856</v>
      </c>
      <c r="D1011" s="111" t="s">
        <v>854</v>
      </c>
      <c r="E1011" s="112">
        <v>5836.736769</v>
      </c>
      <c r="F1011" s="113">
        <v>0</v>
      </c>
      <c r="G1011" s="114" t="str">
        <f>FIXED(E1011*F1011,3,TRUE)</f>
        <v>0,000</v>
      </c>
      <c r="I1011" s="117"/>
      <c r="J1011" s="116"/>
      <c r="K1011" s="117"/>
    </row>
    <row r="1012" spans="1:11" ht="12.75">
      <c r="A1012" s="108">
        <v>24</v>
      </c>
      <c r="B1012" s="109" t="s">
        <v>707</v>
      </c>
      <c r="C1012" s="110" t="s">
        <v>708</v>
      </c>
      <c r="D1012" s="111" t="s">
        <v>932</v>
      </c>
      <c r="E1012" s="112">
        <v>26</v>
      </c>
      <c r="F1012" s="113">
        <v>0.11</v>
      </c>
      <c r="G1012" s="114" t="str">
        <f>FIXED(E1012*F1012,3,TRUE)</f>
        <v>2,860</v>
      </c>
      <c r="I1012" s="117"/>
      <c r="J1012" s="116"/>
      <c r="K1012" s="117"/>
    </row>
    <row r="1013" spans="1:11" ht="12.75">
      <c r="A1013" s="108">
        <v>25</v>
      </c>
      <c r="B1013" s="109" t="s">
        <v>709</v>
      </c>
      <c r="C1013" s="110" t="s">
        <v>710</v>
      </c>
      <c r="D1013" s="111" t="s">
        <v>850</v>
      </c>
      <c r="E1013" s="112">
        <v>1806.95</v>
      </c>
      <c r="F1013" s="113">
        <v>0.02</v>
      </c>
      <c r="G1013" s="114" t="str">
        <f>FIXED(E1013*F1013,3,TRUE)</f>
        <v>36,139</v>
      </c>
      <c r="I1013" s="117"/>
      <c r="J1013" s="116"/>
      <c r="K1013" s="117"/>
    </row>
    <row r="1014" spans="3:11" ht="12.75">
      <c r="C1014" s="120" t="s">
        <v>711</v>
      </c>
      <c r="E1014" s="112">
        <v>1806.95</v>
      </c>
      <c r="G1014" s="114"/>
      <c r="I1014" s="117"/>
      <c r="K1014" s="117"/>
    </row>
    <row r="1015" spans="1:11" ht="12.75">
      <c r="A1015" s="108">
        <v>26</v>
      </c>
      <c r="B1015" s="109" t="s">
        <v>712</v>
      </c>
      <c r="C1015" s="110" t="s">
        <v>713</v>
      </c>
      <c r="D1015" s="111" t="s">
        <v>850</v>
      </c>
      <c r="E1015" s="112">
        <v>709.7</v>
      </c>
      <c r="F1015" s="113">
        <v>0.01</v>
      </c>
      <c r="G1015" s="114" t="str">
        <f>FIXED(E1015*F1015,3,TRUE)</f>
        <v>7,097</v>
      </c>
      <c r="I1015" s="117"/>
      <c r="J1015" s="116"/>
      <c r="K1015" s="117"/>
    </row>
    <row r="1016" spans="3:11" ht="12.75">
      <c r="C1016" s="120" t="s">
        <v>714</v>
      </c>
      <c r="E1016" s="112">
        <v>709.7</v>
      </c>
      <c r="G1016" s="114"/>
      <c r="I1016" s="117"/>
      <c r="K1016" s="117"/>
    </row>
    <row r="1017" spans="1:11" ht="12.75">
      <c r="A1017" s="108">
        <v>27</v>
      </c>
      <c r="B1017" s="109" t="s">
        <v>715</v>
      </c>
      <c r="C1017" s="110" t="s">
        <v>716</v>
      </c>
      <c r="D1017" s="111" t="s">
        <v>863</v>
      </c>
      <c r="E1017" s="112">
        <v>1.352</v>
      </c>
      <c r="F1017" s="113">
        <v>1.8</v>
      </c>
      <c r="G1017" s="114" t="str">
        <f>FIXED(E1017*F1017,3,TRUE)</f>
        <v>2,434</v>
      </c>
      <c r="I1017" s="117"/>
      <c r="J1017" s="116"/>
      <c r="K1017" s="117"/>
    </row>
    <row r="1018" spans="3:11" ht="12.75">
      <c r="C1018" s="120" t="s">
        <v>717</v>
      </c>
      <c r="E1018" s="112">
        <v>1.352</v>
      </c>
      <c r="G1018" s="114"/>
      <c r="I1018" s="117"/>
      <c r="K1018" s="117"/>
    </row>
    <row r="1019" spans="1:11" ht="12.75">
      <c r="A1019" s="108">
        <v>28</v>
      </c>
      <c r="B1019" s="109" t="s">
        <v>718</v>
      </c>
      <c r="C1019" s="110" t="s">
        <v>719</v>
      </c>
      <c r="D1019" s="111" t="s">
        <v>850</v>
      </c>
      <c r="E1019" s="112">
        <v>55.02</v>
      </c>
      <c r="F1019" s="113">
        <v>0.009</v>
      </c>
      <c r="G1019" s="114" t="str">
        <f>FIXED(E1019*F1019,3,TRUE)</f>
        <v>0,495</v>
      </c>
      <c r="I1019" s="117"/>
      <c r="J1019" s="116"/>
      <c r="K1019" s="117"/>
    </row>
    <row r="1020" spans="3:11" ht="12.75">
      <c r="C1020" s="120" t="s">
        <v>720</v>
      </c>
      <c r="E1020" s="112">
        <v>55.02</v>
      </c>
      <c r="G1020" s="114"/>
      <c r="I1020" s="117"/>
      <c r="K1020" s="117"/>
    </row>
    <row r="1021" spans="1:11" ht="12.75">
      <c r="A1021" s="108">
        <v>29</v>
      </c>
      <c r="B1021" s="109" t="s">
        <v>721</v>
      </c>
      <c r="C1021" s="110" t="s">
        <v>722</v>
      </c>
      <c r="D1021" s="111" t="s">
        <v>932</v>
      </c>
      <c r="E1021" s="112">
        <v>6</v>
      </c>
      <c r="F1021" s="113">
        <v>0.07</v>
      </c>
      <c r="G1021" s="114" t="str">
        <f>FIXED(E1021*F1021,3,TRUE)</f>
        <v>0,420</v>
      </c>
      <c r="I1021" s="117"/>
      <c r="J1021" s="116"/>
      <c r="K1021" s="117"/>
    </row>
    <row r="1022" spans="1:11" ht="12.75">
      <c r="A1022" s="108">
        <v>30</v>
      </c>
      <c r="B1022" s="109" t="s">
        <v>723</v>
      </c>
      <c r="C1022" s="110" t="s">
        <v>724</v>
      </c>
      <c r="D1022" s="111" t="s">
        <v>850</v>
      </c>
      <c r="E1022" s="112">
        <v>82.98</v>
      </c>
      <c r="F1022" s="113">
        <v>0.169</v>
      </c>
      <c r="G1022" s="114" t="str">
        <f>FIXED(E1022*F1022,3,TRUE)</f>
        <v>14,024</v>
      </c>
      <c r="I1022" s="117"/>
      <c r="J1022" s="116"/>
      <c r="K1022" s="117"/>
    </row>
    <row r="1023" spans="3:11" ht="12.75">
      <c r="C1023" s="120" t="s">
        <v>725</v>
      </c>
      <c r="E1023" s="112">
        <v>82.98</v>
      </c>
      <c r="G1023" s="114"/>
      <c r="I1023" s="117"/>
      <c r="K1023" s="117"/>
    </row>
    <row r="1024" spans="1:11" ht="12.75">
      <c r="A1024" s="108">
        <v>31</v>
      </c>
      <c r="B1024" s="109" t="s">
        <v>726</v>
      </c>
      <c r="C1024" s="110" t="s">
        <v>727</v>
      </c>
      <c r="D1024" s="111" t="s">
        <v>863</v>
      </c>
      <c r="E1024" s="112">
        <v>2.52</v>
      </c>
      <c r="F1024" s="113">
        <v>1.95</v>
      </c>
      <c r="G1024" s="114" t="str">
        <f>FIXED(E1024*F1024,3,TRUE)</f>
        <v>4,914</v>
      </c>
      <c r="I1024" s="117"/>
      <c r="J1024" s="116"/>
      <c r="K1024" s="117"/>
    </row>
    <row r="1025" spans="3:11" ht="12.75">
      <c r="C1025" s="120" t="s">
        <v>728</v>
      </c>
      <c r="E1025" s="112">
        <v>2.52</v>
      </c>
      <c r="G1025" s="114"/>
      <c r="I1025" s="117"/>
      <c r="K1025" s="117"/>
    </row>
    <row r="1026" spans="1:11" ht="12.75">
      <c r="A1026" s="108">
        <v>32</v>
      </c>
      <c r="B1026" s="109" t="s">
        <v>729</v>
      </c>
      <c r="C1026" s="110" t="s">
        <v>730</v>
      </c>
      <c r="D1026" s="111" t="s">
        <v>850</v>
      </c>
      <c r="E1026" s="112">
        <v>16.8</v>
      </c>
      <c r="F1026" s="113">
        <v>0.12</v>
      </c>
      <c r="G1026" s="114" t="str">
        <f>FIXED(E1026*F1026,3,TRUE)</f>
        <v>2,016</v>
      </c>
      <c r="I1026" s="117"/>
      <c r="J1026" s="116"/>
      <c r="K1026" s="117"/>
    </row>
    <row r="1027" spans="3:11" ht="12.75">
      <c r="C1027" s="120" t="s">
        <v>731</v>
      </c>
      <c r="E1027" s="112">
        <v>16.8</v>
      </c>
      <c r="G1027" s="114"/>
      <c r="I1027" s="117"/>
      <c r="K1027" s="117"/>
    </row>
    <row r="1029" spans="2:3" ht="15">
      <c r="B1029" s="107" t="s">
        <v>732</v>
      </c>
      <c r="C1029" s="107" t="s">
        <v>733</v>
      </c>
    </row>
    <row r="1031" spans="1:11" ht="12.75">
      <c r="A1031" s="108">
        <v>1</v>
      </c>
      <c r="B1031" s="109" t="s">
        <v>734</v>
      </c>
      <c r="C1031" s="110" t="s">
        <v>735</v>
      </c>
      <c r="D1031" s="111" t="s">
        <v>854</v>
      </c>
      <c r="E1031" s="112">
        <v>313.02521</v>
      </c>
      <c r="F1031" s="113">
        <v>0</v>
      </c>
      <c r="G1031" s="114">
        <f>E1031*F1031</f>
        <v>0</v>
      </c>
      <c r="I1031" s="117"/>
      <c r="J1031" s="116"/>
      <c r="K1031" s="117"/>
    </row>
    <row r="1033" spans="2:3" ht="15">
      <c r="B1033" s="137" t="s">
        <v>736</v>
      </c>
      <c r="C1033" s="137" t="s">
        <v>737</v>
      </c>
    </row>
    <row r="1035" spans="1:11" ht="12.75">
      <c r="A1035" s="129">
        <v>1</v>
      </c>
      <c r="B1035" s="130" t="s">
        <v>737</v>
      </c>
      <c r="C1035" s="131" t="s">
        <v>737</v>
      </c>
      <c r="D1035" s="132"/>
      <c r="E1035" s="133">
        <v>1</v>
      </c>
      <c r="F1035" s="134">
        <v>0</v>
      </c>
      <c r="G1035" s="135">
        <f>E1035*F1035</f>
        <v>0</v>
      </c>
      <c r="I1035" s="141"/>
      <c r="J1035" s="116"/>
      <c r="K1035" s="141"/>
    </row>
    <row r="1036" spans="1:11" ht="12.75">
      <c r="A1036" s="142"/>
      <c r="B1036" s="142"/>
      <c r="C1036" s="136" t="s">
        <v>738</v>
      </c>
      <c r="D1036" s="142"/>
      <c r="E1036" s="133">
        <v>0</v>
      </c>
      <c r="F1036" s="142"/>
      <c r="G1036" s="135"/>
      <c r="I1036" s="141"/>
      <c r="K1036" s="141"/>
    </row>
    <row r="1037" spans="1:11" ht="12.75">
      <c r="A1037" s="142"/>
      <c r="B1037" s="142"/>
      <c r="C1037" s="136" t="s">
        <v>739</v>
      </c>
      <c r="D1037" s="142"/>
      <c r="E1037" s="133">
        <v>0</v>
      </c>
      <c r="F1037" s="142"/>
      <c r="G1037" s="135"/>
      <c r="I1037" s="141"/>
      <c r="K1037" s="141"/>
    </row>
    <row r="1038" spans="1:11" ht="12.75">
      <c r="A1038" s="142"/>
      <c r="B1038" s="142"/>
      <c r="C1038" s="136" t="s">
        <v>740</v>
      </c>
      <c r="D1038" s="142"/>
      <c r="E1038" s="133">
        <v>0</v>
      </c>
      <c r="F1038" s="142"/>
      <c r="G1038" s="135"/>
      <c r="I1038" s="141"/>
      <c r="K1038" s="141"/>
    </row>
    <row r="1039" spans="1:11" ht="12.75">
      <c r="A1039" s="142"/>
      <c r="B1039" s="142"/>
      <c r="C1039" s="136" t="s">
        <v>741</v>
      </c>
      <c r="D1039" s="142"/>
      <c r="E1039" s="133">
        <v>0</v>
      </c>
      <c r="F1039" s="142"/>
      <c r="G1039" s="135"/>
      <c r="I1039" s="141"/>
      <c r="K1039" s="141"/>
    </row>
    <row r="1040" spans="1:11" ht="12.75">
      <c r="A1040" s="142"/>
      <c r="B1040" s="142"/>
      <c r="C1040" s="136" t="s">
        <v>742</v>
      </c>
      <c r="D1040" s="142"/>
      <c r="E1040" s="133">
        <v>0</v>
      </c>
      <c r="F1040" s="142"/>
      <c r="G1040" s="135"/>
      <c r="I1040" s="141"/>
      <c r="K1040" s="141"/>
    </row>
    <row r="1041" spans="1:11" ht="12.75">
      <c r="A1041" s="142"/>
      <c r="B1041" s="142"/>
      <c r="C1041" s="136" t="s">
        <v>743</v>
      </c>
      <c r="D1041" s="142"/>
      <c r="E1041" s="133">
        <v>0</v>
      </c>
      <c r="F1041" s="142"/>
      <c r="G1041" s="135"/>
      <c r="I1041" s="141"/>
      <c r="K1041" s="141"/>
    </row>
    <row r="1042" spans="1:11" ht="12.75">
      <c r="A1042" s="142"/>
      <c r="B1042" s="142"/>
      <c r="C1042" s="136" t="s">
        <v>744</v>
      </c>
      <c r="D1042" s="142"/>
      <c r="E1042" s="133">
        <v>0</v>
      </c>
      <c r="F1042" s="142"/>
      <c r="G1042" s="135"/>
      <c r="I1042" s="141"/>
      <c r="K1042" s="141"/>
    </row>
    <row r="1043" spans="1:11" ht="12.75">
      <c r="A1043" s="142"/>
      <c r="B1043" s="142"/>
      <c r="C1043" s="136" t="s">
        <v>745</v>
      </c>
      <c r="D1043" s="142"/>
      <c r="E1043" s="133">
        <v>1</v>
      </c>
      <c r="F1043" s="142"/>
      <c r="G1043" s="135"/>
      <c r="I1043" s="141"/>
      <c r="K1043" s="141"/>
    </row>
    <row r="1044" spans="1:11" ht="12.75">
      <c r="A1044" s="142"/>
      <c r="B1044" s="142"/>
      <c r="C1044" s="136" t="s">
        <v>746</v>
      </c>
      <c r="D1044" s="142"/>
      <c r="E1044" s="133">
        <v>0</v>
      </c>
      <c r="F1044" s="142"/>
      <c r="G1044" s="135"/>
      <c r="I1044" s="141"/>
      <c r="K1044" s="141"/>
    </row>
    <row r="1045" spans="1:11" ht="12.75">
      <c r="A1045" s="142"/>
      <c r="B1045" s="142"/>
      <c r="C1045" s="136" t="s">
        <v>747</v>
      </c>
      <c r="D1045" s="142"/>
      <c r="E1045" s="133">
        <v>0</v>
      </c>
      <c r="F1045" s="142"/>
      <c r="G1045" s="135"/>
      <c r="I1045" s="141"/>
      <c r="K1045" s="141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3">
      <selection activeCell="E23" sqref="E23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20" t="s">
        <v>825</v>
      </c>
      <c r="B1" s="221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5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6"/>
    </row>
    <row r="3" spans="1:11" ht="15.75" customHeigh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15.75" customHeight="1" thickBo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15.75" customHeight="1">
      <c r="A5" s="97" t="s">
        <v>796</v>
      </c>
      <c r="B5" s="98"/>
      <c r="C5" s="215" t="s">
        <v>748</v>
      </c>
      <c r="D5" s="216"/>
      <c r="E5" s="216"/>
      <c r="F5" s="216"/>
      <c r="G5" s="216"/>
      <c r="H5" s="216"/>
      <c r="I5" s="216"/>
      <c r="J5" s="216"/>
      <c r="K5" s="217"/>
    </row>
    <row r="6" spans="1:11" ht="15.75" customHeight="1">
      <c r="A6" s="93" t="s">
        <v>797</v>
      </c>
      <c r="B6" s="94"/>
      <c r="C6" s="218" t="s">
        <v>749</v>
      </c>
      <c r="D6" s="199"/>
      <c r="E6" s="199"/>
      <c r="F6" s="199"/>
      <c r="G6" s="199"/>
      <c r="H6" s="199"/>
      <c r="I6" s="199"/>
      <c r="J6" s="199"/>
      <c r="K6" s="219"/>
    </row>
    <row r="7" spans="1:11" ht="15.75" customHeight="1">
      <c r="A7" s="235"/>
      <c r="B7" s="236"/>
      <c r="C7" s="236"/>
      <c r="D7" s="236"/>
      <c r="E7" s="236"/>
      <c r="F7" s="236"/>
      <c r="G7" s="236"/>
      <c r="H7" s="245" t="s">
        <v>811</v>
      </c>
      <c r="I7" s="246"/>
      <c r="J7" s="245" t="s">
        <v>812</v>
      </c>
      <c r="K7" s="302"/>
    </row>
    <row r="8" spans="1:11" ht="15.75" customHeight="1">
      <c r="A8" s="93" t="s">
        <v>798</v>
      </c>
      <c r="B8" s="94"/>
      <c r="C8" s="198"/>
      <c r="D8" s="199"/>
      <c r="E8" s="199"/>
      <c r="F8" s="199"/>
      <c r="G8" s="200"/>
      <c r="H8" s="198"/>
      <c r="I8" s="200"/>
      <c r="J8" s="296"/>
      <c r="K8" s="297"/>
    </row>
    <row r="9" spans="1:11" ht="15.75" customHeight="1">
      <c r="A9" s="93" t="s">
        <v>799</v>
      </c>
      <c r="B9" s="94"/>
      <c r="C9" s="198"/>
      <c r="D9" s="199"/>
      <c r="E9" s="199"/>
      <c r="F9" s="199"/>
      <c r="G9" s="200"/>
      <c r="H9" s="198"/>
      <c r="I9" s="200"/>
      <c r="J9" s="296"/>
      <c r="K9" s="297"/>
    </row>
    <row r="10" spans="1:11" ht="15.75" customHeight="1">
      <c r="A10" s="93" t="s">
        <v>800</v>
      </c>
      <c r="B10" s="94"/>
      <c r="C10" s="198"/>
      <c r="D10" s="199"/>
      <c r="E10" s="199"/>
      <c r="F10" s="199"/>
      <c r="G10" s="200"/>
      <c r="H10" s="198"/>
      <c r="I10" s="200"/>
      <c r="J10" s="296"/>
      <c r="K10" s="297"/>
    </row>
    <row r="11" spans="1:11" ht="15.75" customHeight="1">
      <c r="A11" s="93" t="s">
        <v>801</v>
      </c>
      <c r="B11" s="94"/>
      <c r="C11" s="198"/>
      <c r="D11" s="199"/>
      <c r="E11" s="199"/>
      <c r="F11" s="199"/>
      <c r="G11" s="200"/>
      <c r="H11" s="198"/>
      <c r="I11" s="200"/>
      <c r="J11" s="296"/>
      <c r="K11" s="297"/>
    </row>
    <row r="12" spans="1:11" ht="15.75" customHeight="1">
      <c r="A12" s="93" t="s">
        <v>802</v>
      </c>
      <c r="B12" s="94"/>
      <c r="C12" s="198"/>
      <c r="D12" s="199"/>
      <c r="E12" s="199"/>
      <c r="F12" s="199"/>
      <c r="G12" s="200"/>
      <c r="H12" s="198"/>
      <c r="I12" s="200"/>
      <c r="J12" s="296"/>
      <c r="K12" s="297"/>
    </row>
    <row r="13" spans="1:11" ht="15.75" customHeight="1">
      <c r="A13" s="93" t="s">
        <v>803</v>
      </c>
      <c r="B13" s="94"/>
      <c r="C13" s="198"/>
      <c r="D13" s="199"/>
      <c r="E13" s="199"/>
      <c r="F13" s="199"/>
      <c r="G13" s="200"/>
      <c r="H13" s="198"/>
      <c r="I13" s="200"/>
      <c r="J13" s="296"/>
      <c r="K13" s="297"/>
    </row>
    <row r="14" spans="1:11" ht="15.75" customHeight="1">
      <c r="A14" s="93" t="s">
        <v>804</v>
      </c>
      <c r="B14" s="94"/>
      <c r="C14" s="218" t="s">
        <v>755</v>
      </c>
      <c r="D14" s="199"/>
      <c r="E14" s="199"/>
      <c r="F14" s="199"/>
      <c r="G14" s="200"/>
      <c r="H14" s="198"/>
      <c r="I14" s="200"/>
      <c r="J14" s="296"/>
      <c r="K14" s="297"/>
    </row>
    <row r="15" spans="1:11" ht="15.75" customHeight="1">
      <c r="A15" s="93" t="s">
        <v>805</v>
      </c>
      <c r="B15" s="94"/>
      <c r="C15" s="198"/>
      <c r="D15" s="200"/>
      <c r="E15" s="81" t="s">
        <v>810</v>
      </c>
      <c r="F15" s="237"/>
      <c r="G15" s="237"/>
      <c r="H15" s="264" t="s">
        <v>840</v>
      </c>
      <c r="I15" s="264"/>
      <c r="J15" s="237"/>
      <c r="K15" s="300"/>
    </row>
    <row r="16" spans="1:11" ht="15.75" customHeight="1">
      <c r="A16" s="93" t="s">
        <v>806</v>
      </c>
      <c r="B16" s="94"/>
      <c r="C16" s="218" t="s">
        <v>756</v>
      </c>
      <c r="D16" s="200"/>
      <c r="E16" s="81" t="s">
        <v>809</v>
      </c>
      <c r="F16" s="207"/>
      <c r="G16" s="207"/>
      <c r="H16" s="263" t="s">
        <v>839</v>
      </c>
      <c r="I16" s="263"/>
      <c r="J16" s="263"/>
      <c r="K16" s="301"/>
    </row>
    <row r="17" spans="1:11" ht="15.75" customHeight="1" thickBot="1">
      <c r="A17" s="95" t="s">
        <v>807</v>
      </c>
      <c r="B17" s="96"/>
      <c r="C17" s="233"/>
      <c r="D17" s="234"/>
      <c r="E17" s="82" t="s">
        <v>808</v>
      </c>
      <c r="F17" s="233"/>
      <c r="G17" s="234"/>
      <c r="H17" s="233"/>
      <c r="I17" s="303"/>
      <c r="J17" s="303"/>
      <c r="K17" s="304"/>
    </row>
    <row r="18" spans="1:11" ht="21" customHeight="1" thickBot="1">
      <c r="A18" s="230" t="s">
        <v>813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2"/>
    </row>
    <row r="19" spans="1:11" ht="21.75" customHeight="1" thickBot="1">
      <c r="A19" s="240" t="s">
        <v>814</v>
      </c>
      <c r="B19" s="241"/>
      <c r="C19" s="241"/>
      <c r="D19" s="241"/>
      <c r="E19" s="242"/>
      <c r="F19" s="72"/>
      <c r="G19" s="243" t="s">
        <v>815</v>
      </c>
      <c r="H19" s="241"/>
      <c r="I19" s="241"/>
      <c r="J19" s="241"/>
      <c r="K19" s="244"/>
    </row>
    <row r="20" spans="1:11" ht="15.75" customHeight="1">
      <c r="A20" s="70">
        <v>1</v>
      </c>
      <c r="B20" s="211" t="s">
        <v>816</v>
      </c>
      <c r="C20" s="212"/>
      <c r="D20" s="99"/>
      <c r="E20" s="83"/>
      <c r="F20" s="71">
        <v>13</v>
      </c>
      <c r="G20" s="290" t="s">
        <v>751</v>
      </c>
      <c r="H20" s="291"/>
      <c r="I20" s="291"/>
      <c r="J20" s="292"/>
      <c r="K20" s="87"/>
    </row>
    <row r="21" spans="1:11" ht="15.75" customHeight="1">
      <c r="A21" s="67">
        <v>2</v>
      </c>
      <c r="B21" s="213"/>
      <c r="C21" s="214"/>
      <c r="D21" s="105" t="s">
        <v>750</v>
      </c>
      <c r="E21" s="84"/>
      <c r="F21" s="68">
        <v>14</v>
      </c>
      <c r="G21" s="218" t="s">
        <v>752</v>
      </c>
      <c r="H21" s="199"/>
      <c r="I21" s="199"/>
      <c r="J21" s="200"/>
      <c r="K21" s="88"/>
    </row>
    <row r="22" spans="1:11" ht="15.75" customHeight="1">
      <c r="A22" s="67">
        <v>3</v>
      </c>
      <c r="B22" s="238" t="s">
        <v>817</v>
      </c>
      <c r="C22" s="239"/>
      <c r="D22" s="81" t="s">
        <v>818</v>
      </c>
      <c r="E22" s="84"/>
      <c r="F22" s="68">
        <v>15</v>
      </c>
      <c r="G22" s="218" t="s">
        <v>753</v>
      </c>
      <c r="H22" s="199"/>
      <c r="I22" s="199"/>
      <c r="J22" s="200"/>
      <c r="K22" s="88"/>
    </row>
    <row r="23" spans="1:11" ht="15.75" customHeight="1" thickBot="1">
      <c r="A23" s="67">
        <v>4</v>
      </c>
      <c r="B23" s="213"/>
      <c r="C23" s="214"/>
      <c r="D23" s="81" t="s">
        <v>819</v>
      </c>
      <c r="E23" s="85"/>
      <c r="F23" s="69">
        <v>16</v>
      </c>
      <c r="G23" s="218" t="s">
        <v>757</v>
      </c>
      <c r="H23" s="199"/>
      <c r="I23" s="199"/>
      <c r="J23" s="200"/>
      <c r="K23" s="88"/>
    </row>
    <row r="24" spans="1:11" ht="15.75" customHeight="1" thickBot="1">
      <c r="A24" s="67">
        <v>5</v>
      </c>
      <c r="B24" s="208" t="s">
        <v>826</v>
      </c>
      <c r="C24" s="209"/>
      <c r="D24" s="210"/>
      <c r="E24" s="86"/>
      <c r="F24" s="73">
        <v>17</v>
      </c>
      <c r="G24" s="198"/>
      <c r="H24" s="199"/>
      <c r="I24" s="199"/>
      <c r="J24" s="200"/>
      <c r="K24" s="88"/>
    </row>
    <row r="25" spans="1:11" ht="15.75" customHeight="1">
      <c r="A25" s="67">
        <v>6</v>
      </c>
      <c r="B25" s="201" t="s">
        <v>827</v>
      </c>
      <c r="C25" s="202"/>
      <c r="D25" s="203"/>
      <c r="E25" s="83"/>
      <c r="F25" s="69">
        <v>18</v>
      </c>
      <c r="G25" s="198"/>
      <c r="H25" s="199"/>
      <c r="I25" s="199"/>
      <c r="J25" s="200"/>
      <c r="K25" s="88"/>
    </row>
    <row r="26" spans="1:11" ht="15.75" customHeight="1" thickBot="1">
      <c r="A26" s="67">
        <v>7</v>
      </c>
      <c r="B26" s="201" t="s">
        <v>828</v>
      </c>
      <c r="C26" s="202"/>
      <c r="D26" s="203"/>
      <c r="E26" s="85"/>
      <c r="F26" s="69">
        <v>19</v>
      </c>
      <c r="G26" s="198"/>
      <c r="H26" s="199"/>
      <c r="I26" s="199"/>
      <c r="J26" s="200"/>
      <c r="K26" s="88"/>
    </row>
    <row r="27" spans="1:11" ht="15.75" customHeight="1" thickBot="1">
      <c r="A27" s="67">
        <v>8</v>
      </c>
      <c r="B27" s="208" t="s">
        <v>829</v>
      </c>
      <c r="C27" s="209"/>
      <c r="D27" s="210"/>
      <c r="E27" s="86"/>
      <c r="F27" s="73">
        <v>20</v>
      </c>
      <c r="G27" s="198"/>
      <c r="H27" s="199"/>
      <c r="I27" s="199"/>
      <c r="J27" s="200"/>
      <c r="K27" s="88"/>
    </row>
    <row r="28" spans="1:11" ht="15.75" customHeight="1">
      <c r="A28" s="67">
        <v>9</v>
      </c>
      <c r="B28" s="201" t="s">
        <v>830</v>
      </c>
      <c r="C28" s="202"/>
      <c r="D28" s="203"/>
      <c r="E28" s="83"/>
      <c r="F28" s="69">
        <v>21</v>
      </c>
      <c r="G28" s="198"/>
      <c r="H28" s="199"/>
      <c r="I28" s="199"/>
      <c r="J28" s="200"/>
      <c r="K28" s="88"/>
    </row>
    <row r="29" spans="1:11" ht="15.75" customHeight="1">
      <c r="A29" s="67">
        <v>10</v>
      </c>
      <c r="B29" s="201" t="s">
        <v>831</v>
      </c>
      <c r="C29" s="202"/>
      <c r="D29" s="203"/>
      <c r="E29" s="84"/>
      <c r="F29" s="69">
        <v>22</v>
      </c>
      <c r="G29" s="198"/>
      <c r="H29" s="199"/>
      <c r="I29" s="199"/>
      <c r="J29" s="200"/>
      <c r="K29" s="88"/>
    </row>
    <row r="30" spans="1:11" ht="15.75" customHeight="1" thickBot="1">
      <c r="A30" s="67">
        <v>11</v>
      </c>
      <c r="B30" s="201" t="s">
        <v>832</v>
      </c>
      <c r="C30" s="202"/>
      <c r="D30" s="203"/>
      <c r="E30" s="85"/>
      <c r="F30" s="69">
        <v>23</v>
      </c>
      <c r="G30" s="198"/>
      <c r="H30" s="199"/>
      <c r="I30" s="199"/>
      <c r="J30" s="200"/>
      <c r="K30" s="88"/>
    </row>
    <row r="31" spans="1:11" ht="15.75" customHeight="1" thickBot="1">
      <c r="A31" s="76">
        <v>12</v>
      </c>
      <c r="B31" s="208" t="s">
        <v>833</v>
      </c>
      <c r="C31" s="209"/>
      <c r="D31" s="210"/>
      <c r="E31" s="92"/>
      <c r="F31" s="77">
        <v>24</v>
      </c>
      <c r="G31" s="207"/>
      <c r="H31" s="207"/>
      <c r="I31" s="207"/>
      <c r="J31" s="207"/>
      <c r="K31" s="89"/>
    </row>
    <row r="32" spans="1:11" ht="15.75" customHeight="1" thickBot="1">
      <c r="A32" s="78"/>
      <c r="B32" s="204"/>
      <c r="C32" s="205"/>
      <c r="D32" s="206"/>
      <c r="E32" s="80"/>
      <c r="F32" s="79">
        <v>25</v>
      </c>
      <c r="G32" s="293" t="s">
        <v>834</v>
      </c>
      <c r="H32" s="294"/>
      <c r="I32" s="294"/>
      <c r="J32" s="102"/>
      <c r="K32" s="90"/>
    </row>
    <row r="33" spans="1:11" ht="15.75" customHeight="1" thickBot="1">
      <c r="A33" s="255"/>
      <c r="B33" s="256"/>
      <c r="C33" s="256"/>
      <c r="D33" s="256"/>
      <c r="E33" s="256"/>
      <c r="F33" s="283" t="s">
        <v>820</v>
      </c>
      <c r="G33" s="284"/>
      <c r="H33" s="284"/>
      <c r="I33" s="284"/>
      <c r="J33" s="285"/>
      <c r="K33" s="286"/>
    </row>
    <row r="34" spans="1:11" ht="15.75" customHeight="1" thickBot="1">
      <c r="A34" s="255"/>
      <c r="B34" s="256"/>
      <c r="C34" s="256"/>
      <c r="D34" s="256"/>
      <c r="E34" s="256"/>
      <c r="F34" s="74">
        <v>26</v>
      </c>
      <c r="G34" s="295" t="s">
        <v>835</v>
      </c>
      <c r="H34" s="295"/>
      <c r="I34" s="295"/>
      <c r="J34" s="208"/>
      <c r="K34" s="92"/>
    </row>
    <row r="35" spans="1:11" ht="15.75" customHeight="1">
      <c r="A35" s="255"/>
      <c r="B35" s="256"/>
      <c r="C35" s="256"/>
      <c r="D35" s="256"/>
      <c r="E35" s="256"/>
      <c r="F35" s="74">
        <v>27</v>
      </c>
      <c r="G35" s="263" t="s">
        <v>754</v>
      </c>
      <c r="H35" s="264"/>
      <c r="I35" s="264"/>
      <c r="J35" s="264"/>
      <c r="K35" s="103"/>
    </row>
    <row r="36" spans="1:11" ht="15.75" customHeight="1">
      <c r="A36" s="255"/>
      <c r="B36" s="256"/>
      <c r="C36" s="256"/>
      <c r="D36" s="256"/>
      <c r="E36" s="256"/>
      <c r="F36" s="74">
        <v>28</v>
      </c>
      <c r="G36" s="263"/>
      <c r="H36" s="264"/>
      <c r="I36" s="264"/>
      <c r="J36" s="264"/>
      <c r="K36" s="104"/>
    </row>
    <row r="37" spans="1:11" ht="15.75" customHeight="1" thickBot="1">
      <c r="A37" s="255"/>
      <c r="B37" s="256"/>
      <c r="C37" s="256"/>
      <c r="D37" s="256"/>
      <c r="E37" s="256"/>
      <c r="F37" s="74">
        <v>29</v>
      </c>
      <c r="G37" s="263"/>
      <c r="H37" s="264"/>
      <c r="I37" s="264"/>
      <c r="J37" s="264"/>
      <c r="K37" s="104"/>
    </row>
    <row r="38" spans="1:11" ht="15.75" customHeight="1" thickBot="1">
      <c r="A38" s="255"/>
      <c r="B38" s="256"/>
      <c r="C38" s="256"/>
      <c r="D38" s="256"/>
      <c r="E38" s="256"/>
      <c r="F38" s="75">
        <v>30</v>
      </c>
      <c r="G38" s="298" t="s">
        <v>841</v>
      </c>
      <c r="H38" s="298"/>
      <c r="I38" s="298"/>
      <c r="J38" s="299"/>
      <c r="K38" s="92"/>
    </row>
    <row r="39" spans="1:11" ht="15.75" customHeight="1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9"/>
    </row>
    <row r="40" spans="1:11" ht="15.75" customHeight="1">
      <c r="A40" s="100" t="s">
        <v>821</v>
      </c>
      <c r="B40" s="101"/>
      <c r="C40" s="91"/>
      <c r="D40" s="250"/>
      <c r="E40" s="251"/>
      <c r="F40" s="280" t="s">
        <v>836</v>
      </c>
      <c r="G40" s="281"/>
      <c r="H40" s="282"/>
      <c r="I40" s="260"/>
      <c r="J40" s="261"/>
      <c r="K40" s="262"/>
    </row>
    <row r="41" spans="1:11" ht="15.75" customHeight="1">
      <c r="A41" s="265"/>
      <c r="B41" s="266"/>
      <c r="C41" s="267"/>
      <c r="D41" s="252"/>
      <c r="E41" s="253"/>
      <c r="F41" s="280" t="s">
        <v>837</v>
      </c>
      <c r="G41" s="281"/>
      <c r="H41" s="282"/>
      <c r="I41" s="260"/>
      <c r="J41" s="261"/>
      <c r="K41" s="262"/>
    </row>
    <row r="42" spans="1:11" ht="15.75" customHeight="1">
      <c r="A42" s="268"/>
      <c r="B42" s="269"/>
      <c r="C42" s="270"/>
      <c r="D42" s="252"/>
      <c r="E42" s="253"/>
      <c r="F42" s="280" t="s">
        <v>838</v>
      </c>
      <c r="G42" s="281"/>
      <c r="H42" s="282"/>
      <c r="I42" s="287"/>
      <c r="J42" s="288"/>
      <c r="K42" s="289"/>
    </row>
    <row r="43" spans="1:11" ht="15.75" customHeight="1">
      <c r="A43" s="271"/>
      <c r="B43" s="272"/>
      <c r="C43" s="273"/>
      <c r="D43" s="252"/>
      <c r="E43" s="253"/>
      <c r="F43" s="280"/>
      <c r="G43" s="281"/>
      <c r="H43" s="282"/>
      <c r="I43" s="260"/>
      <c r="J43" s="261"/>
      <c r="K43" s="262"/>
    </row>
    <row r="44" spans="1:11" ht="15.75" customHeight="1" thickBot="1">
      <c r="A44" s="247" t="s">
        <v>822</v>
      </c>
      <c r="B44" s="248"/>
      <c r="C44" s="249"/>
      <c r="D44" s="254" t="s">
        <v>823</v>
      </c>
      <c r="E44" s="249"/>
      <c r="F44" s="274" t="s">
        <v>824</v>
      </c>
      <c r="G44" s="275"/>
      <c r="H44" s="276"/>
      <c r="I44" s="277"/>
      <c r="J44" s="278"/>
      <c r="K44" s="279"/>
    </row>
  </sheetData>
  <sheetProtection/>
  <mergeCells count="88">
    <mergeCell ref="J7:K7"/>
    <mergeCell ref="J8:K8"/>
    <mergeCell ref="J9:K9"/>
    <mergeCell ref="J10:K10"/>
    <mergeCell ref="J11:K11"/>
    <mergeCell ref="G28:J28"/>
    <mergeCell ref="H17:K17"/>
    <mergeCell ref="G25:J25"/>
    <mergeCell ref="G24:J24"/>
    <mergeCell ref="G26:J26"/>
    <mergeCell ref="J12:K12"/>
    <mergeCell ref="J13:K13"/>
    <mergeCell ref="J14:K14"/>
    <mergeCell ref="H13:I13"/>
    <mergeCell ref="H14:I14"/>
    <mergeCell ref="G38:J38"/>
    <mergeCell ref="H16:I16"/>
    <mergeCell ref="J15:K15"/>
    <mergeCell ref="J16:K16"/>
    <mergeCell ref="H15:I15"/>
    <mergeCell ref="F40:H40"/>
    <mergeCell ref="F41:H41"/>
    <mergeCell ref="G20:J20"/>
    <mergeCell ref="G21:J21"/>
    <mergeCell ref="G22:J22"/>
    <mergeCell ref="G23:J23"/>
    <mergeCell ref="G32:I32"/>
    <mergeCell ref="G34:J34"/>
    <mergeCell ref="G29:J29"/>
    <mergeCell ref="H11:I11"/>
    <mergeCell ref="I44:K44"/>
    <mergeCell ref="I43:K43"/>
    <mergeCell ref="I41:K41"/>
    <mergeCell ref="G36:J36"/>
    <mergeCell ref="F43:H43"/>
    <mergeCell ref="F42:H42"/>
    <mergeCell ref="G37:J37"/>
    <mergeCell ref="F33:K33"/>
    <mergeCell ref="I42:K42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H9:I9"/>
    <mergeCell ref="H10:I10"/>
    <mergeCell ref="H12:I12"/>
    <mergeCell ref="F15:G15"/>
    <mergeCell ref="F16:G16"/>
    <mergeCell ref="B25:D25"/>
    <mergeCell ref="B26:D26"/>
    <mergeCell ref="B27:D27"/>
    <mergeCell ref="B22:C23"/>
    <mergeCell ref="A19:E19"/>
    <mergeCell ref="G19:K19"/>
    <mergeCell ref="G27:J27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17:D17"/>
    <mergeCell ref="C9:G9"/>
    <mergeCell ref="B30:D30"/>
    <mergeCell ref="B32:D32"/>
    <mergeCell ref="G30:J30"/>
    <mergeCell ref="G31:J31"/>
    <mergeCell ref="B31:D31"/>
    <mergeCell ref="B29:D29"/>
    <mergeCell ref="B20:C21"/>
    <mergeCell ref="B24:D24"/>
    <mergeCell ref="B28:D28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uživatel OOP Olomouc 4</cp:lastModifiedBy>
  <cp:lastPrinted>2003-02-27T17:49:46Z</cp:lastPrinted>
  <dcterms:created xsi:type="dcterms:W3CDTF">2000-09-05T09:25:34Z</dcterms:created>
  <dcterms:modified xsi:type="dcterms:W3CDTF">2013-10-02T05:46:29Z</dcterms:modified>
  <cp:category/>
  <cp:version/>
  <cp:contentType/>
  <cp:contentStatus/>
</cp:coreProperties>
</file>