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05" yWindow="65371" windowWidth="17835" windowHeight="8670" activeTab="0"/>
  </bookViews>
  <sheets>
    <sheet name="DKP ROZPOČET PLNÝ" sheetId="1" r:id="rId1"/>
  </sheets>
  <definedNames>
    <definedName name="_xlnm.Print_Area" localSheetId="0">'DKP ROZPOČET PLNÝ'!$A$1:$M$56</definedName>
  </definedNames>
  <calcPr calcId="125725"/>
</workbook>
</file>

<file path=xl/sharedStrings.xml><?xml version="1.0" encoding="utf-8"?>
<sst xmlns="http://schemas.openxmlformats.org/spreadsheetml/2006/main" count="294" uniqueCount="211">
  <si>
    <t>Pol</t>
  </si>
  <si>
    <t>Popis položky - Nábytek</t>
  </si>
  <si>
    <t>MJ</t>
  </si>
  <si>
    <t>Cena /MJ</t>
  </si>
  <si>
    <t>Celkem</t>
  </si>
  <si>
    <t xml:space="preserve">DPH </t>
  </si>
  <si>
    <t>Cena DPH</t>
  </si>
  <si>
    <t>Cena s DPH</t>
  </si>
  <si>
    <t>600x350x670MM</t>
  </si>
  <si>
    <t>Vyměření , manipulace  a montáž</t>
  </si>
  <si>
    <t>cena za dodávku interiéru bez DPH</t>
  </si>
  <si>
    <t>cena za dodávku interiéru včetně DPH</t>
  </si>
  <si>
    <t>PROJEKT INTERIÉRU STAVBY</t>
  </si>
  <si>
    <t>Rozměry</t>
  </si>
  <si>
    <t>Pokud tato dokumentace (z důvodu upřesnění a přiblížení technických parametrů, kvality projektovaných prvků a navrhovaných řešení) obsahuje požadavky nebo odkazy na obchodní firmy nebo názvy, technologie či specifická označení výrobků, jsou tyto odkazy, názvy a označení nezávazné a zadavatel v souladu s § 46, odst. 6 zákona č. 137/2006 Sb., o veřejných zakázkách umožňuje použití i jiných, kvalitativně a technicky obdobných řešení.</t>
  </si>
  <si>
    <t>KONTEJNER SE ZÁSUVKAMI</t>
  </si>
  <si>
    <t>KONFERENČNÍ STŮL</t>
  </si>
  <si>
    <t>KŘESLO</t>
  </si>
  <si>
    <t>SKŘÍŇKA POD UMYVADLO</t>
  </si>
  <si>
    <t xml:space="preserve">SKŘÍŇKY ŠATNOVÉ VĚTRANÉ UZAMYKATELNÉ S NÁSTAVCEM </t>
  </si>
  <si>
    <t>REGÁL KOVOVÝ</t>
  </si>
  <si>
    <t>ŽIDLE</t>
  </si>
  <si>
    <t>LAVICE</t>
  </si>
  <si>
    <t>NOČNÍ STOLEK</t>
  </si>
  <si>
    <t>POTRAVINOVÉ SKŘÍŇKY</t>
  </si>
  <si>
    <t>JÍDELNÍ STOLY</t>
  </si>
  <si>
    <t>KANCELÁŘSKÝ KONTEJNER Z LTD, 4 ZÁSUVKY, CENTRÁLNÍ UZAMYKÁNÍ, KOLEČKA</t>
  </si>
  <si>
    <t>VÁLENDA S VÝKLOPNOU MATRACÍ S DĚLENÝM VNITŘNÍM PROSTOREM-ODVĚTRANÝM</t>
  </si>
  <si>
    <t>VOLNĚ STOJÍCÍ SKŘÍNKA POD UMYVADLO Z LTD, DVÍŘKA, HLINÍKOVÉ NOHY</t>
  </si>
  <si>
    <t>Počet celkem</t>
  </si>
  <si>
    <t>Místnost</t>
  </si>
  <si>
    <t>Počet dle místnosti</t>
  </si>
  <si>
    <t>2.13</t>
  </si>
  <si>
    <t>2.04</t>
  </si>
  <si>
    <t>Popis výrobku</t>
  </si>
  <si>
    <t>STŮL ČTVERCOVÝ Z LTD NA KOVOVÉ CENTRÁLNÍ NOZE</t>
  </si>
  <si>
    <t>KATEDRA</t>
  </si>
  <si>
    <t>NÁSTĚNKA</t>
  </si>
  <si>
    <t>1800x750x750 mm</t>
  </si>
  <si>
    <t>UČEBNA - STŮL PRO 3</t>
  </si>
  <si>
    <t>2.01</t>
  </si>
  <si>
    <t>2.14</t>
  </si>
  <si>
    <t>JEDNACÍ STŮL</t>
  </si>
  <si>
    <t>2100x600x750 mm</t>
  </si>
  <si>
    <t>700x400x1300 mm</t>
  </si>
  <si>
    <t>H 46</t>
  </si>
  <si>
    <t>2.03, 2.04</t>
  </si>
  <si>
    <t>H 37</t>
  </si>
  <si>
    <t>NOČNÍ STOLEK S POLIČKOU A ŠUPLÍKEM Z LTD, NA KOLEČKÁCH</t>
  </si>
  <si>
    <t>2.03, 2.04, 2.06, 2.12, 2.13</t>
  </si>
  <si>
    <t>1,1,5,5,3</t>
  </si>
  <si>
    <t>450x450x450 mm</t>
  </si>
  <si>
    <t>H 34</t>
  </si>
  <si>
    <t>LAVICE - KONSTRUKCE Z LTD NEČALOUNĚNÉ, SPOJE VYZTUŽENÉ</t>
  </si>
  <si>
    <t>1.05</t>
  </si>
  <si>
    <t>H 21</t>
  </si>
  <si>
    <t>600x600x1700 mm, 600x600x500 mm</t>
  </si>
  <si>
    <t>1970x850x480 mm</t>
  </si>
  <si>
    <t>1.01, 2.03, 2.04, 2.06, 2.12, 2.13</t>
  </si>
  <si>
    <t>1,1,1,5,5,3</t>
  </si>
  <si>
    <t>H 16</t>
  </si>
  <si>
    <t>H 06</t>
  </si>
  <si>
    <t>SKŘÍŇ S VITRÍNOU</t>
  </si>
  <si>
    <t>880x350x2225 mm</t>
  </si>
  <si>
    <t>SPODNÍ SKŘÍŇ DŘEVĚNÁ Z LTD, POLICOVÁ, HORNÍ DÍL PROSKLENÝ</t>
  </si>
  <si>
    <t>1.14, 2.01, 2.05, 2.14</t>
  </si>
  <si>
    <t>600x420x620 mm</t>
  </si>
  <si>
    <t>H 04</t>
  </si>
  <si>
    <t>H 01</t>
  </si>
  <si>
    <t>H 01A</t>
  </si>
  <si>
    <t>KANCELÁŘSKÝ STŮL PRAVÝ</t>
  </si>
  <si>
    <t>KANCELÁŘSKÝ STŮL LEVÝ</t>
  </si>
  <si>
    <t>2.03</t>
  </si>
  <si>
    <t>H 02</t>
  </si>
  <si>
    <t>0.04</t>
  </si>
  <si>
    <t>PRACOVNÍ STŮL KOVOVÝ S DŘEVĚNOU DESKOU A KONTEJNEREM</t>
  </si>
  <si>
    <t>H 03</t>
  </si>
  <si>
    <t>PRACOVNÍ STŮL NA KOVOVÉ PODNOŽI</t>
  </si>
  <si>
    <t>H 08</t>
  </si>
  <si>
    <t>H 07</t>
  </si>
  <si>
    <t>600x600x575 mm</t>
  </si>
  <si>
    <t>H 10</t>
  </si>
  <si>
    <t>H 11</t>
  </si>
  <si>
    <t>SKŘÍŇKOVÁ SESTAVA POD TV</t>
  </si>
  <si>
    <t>soubor</t>
  </si>
  <si>
    <t>H 09</t>
  </si>
  <si>
    <t>H 12</t>
  </si>
  <si>
    <t>1.13</t>
  </si>
  <si>
    <t>2.02</t>
  </si>
  <si>
    <t>H 15</t>
  </si>
  <si>
    <t>H 13</t>
  </si>
  <si>
    <t>ATYPICKÝ VÝROBEK Z LTD</t>
  </si>
  <si>
    <t>H 14</t>
  </si>
  <si>
    <t>H 17</t>
  </si>
  <si>
    <t>6,3,6,1</t>
  </si>
  <si>
    <t>SKŘÍŇKA</t>
  </si>
  <si>
    <t>0.03, 1.05</t>
  </si>
  <si>
    <t>H 22</t>
  </si>
  <si>
    <t>H 23</t>
  </si>
  <si>
    <t>H 24</t>
  </si>
  <si>
    <t>H 20</t>
  </si>
  <si>
    <t>H 32</t>
  </si>
  <si>
    <t>H 19</t>
  </si>
  <si>
    <t>LAVICE NA KOVOVÉ KONSTRUKCI</t>
  </si>
  <si>
    <t>1500x430x655 mm</t>
  </si>
  <si>
    <t>LAVICE - DESKA Z LTD NA JEKLOVÉ SVAŘOVANÉ KONSTRUKCI</t>
  </si>
  <si>
    <t>0.10</t>
  </si>
  <si>
    <t>1950x430x655 mm</t>
  </si>
  <si>
    <t>H 25</t>
  </si>
  <si>
    <t>H 26</t>
  </si>
  <si>
    <t>H 27</t>
  </si>
  <si>
    <t>H 28</t>
  </si>
  <si>
    <t>1000x400x2000 mm</t>
  </si>
  <si>
    <t>1010x600x2000 mm</t>
  </si>
  <si>
    <t>1010x800x2000 mm</t>
  </si>
  <si>
    <t>H 29</t>
  </si>
  <si>
    <t>1260x800x2000 mm</t>
  </si>
  <si>
    <t>1.18</t>
  </si>
  <si>
    <t>0.09, 1.18</t>
  </si>
  <si>
    <t>0.09</t>
  </si>
  <si>
    <t>H 30</t>
  </si>
  <si>
    <t>SKŘÍŇ KOVOVÁ</t>
  </si>
  <si>
    <t>920x420x1950 mm</t>
  </si>
  <si>
    <t>DÍLENSKÁ POLICOVÁ SKŘÍŇ SVAŘOVANÁ Z OCEL. PLECHU, UZAMYKATELNÁ, MODRÁ RAL 5015, ŠEDÁ RAL 7035</t>
  </si>
  <si>
    <t>0.04, 0.09, 1.18</t>
  </si>
  <si>
    <t>1,4,3</t>
  </si>
  <si>
    <t>H 42</t>
  </si>
  <si>
    <t>H 18</t>
  </si>
  <si>
    <t>2000x1600x750 mm</t>
  </si>
  <si>
    <t>2000x400 mm</t>
  </si>
  <si>
    <t>KANCELÁŘSKÝ STŮL - DESKA Z  LTD NA KOVOVOVÉ KONSTRUKCI VČETNĚ KABELOVÉHO ŽLABU, PRŮCHODEK, VOZÍKU NA PC</t>
  </si>
  <si>
    <t>JEDNACÍ STŮL - DESKA Z  LTD NA KOVOVOVÉ NOZE, PEVNĚ SPOJENA S POLOŽKOU H 01 (H 01A)</t>
  </si>
  <si>
    <t>KANCELÁŘSKÝ STŮL DOZORČÍ</t>
  </si>
  <si>
    <t>3270x800 mm</t>
  </si>
  <si>
    <t>1.01</t>
  </si>
  <si>
    <t>1.01, 2.01, 2.03, 2.04, 2.13</t>
  </si>
  <si>
    <t>KANCELÁŘSKÝ STŮL</t>
  </si>
  <si>
    <t>1600x750 mm</t>
  </si>
  <si>
    <t>JEDNACÍ STŮL  PŘÍSEDÍCÍ</t>
  </si>
  <si>
    <t>STŮL OBDÉLNÍKOVÝ Z LTD NA KOVOVÉ CENTRÁLNÍ NOZE</t>
  </si>
  <si>
    <t>1400x800x745 mm</t>
  </si>
  <si>
    <t xml:space="preserve">STŮL PRO 3 - KONSTRUKCE Z  LTD, VČETNĚ KABELOVÉHO ŽLABU, PRŮCHODEK </t>
  </si>
  <si>
    <t>UZAMYKATELNÉ, ŠATNOVÉ SKŘÍNĚ DĚLENÉ, S ŠATNÍ TYČÍ A POLICEMI, NÁSTAVEC S POLICÍ</t>
  </si>
  <si>
    <t>ČALOUNĚNÉ KŘESLO S VYSOKÝM OPĚRADLEM</t>
  </si>
  <si>
    <t>RÁM Z OHÝBANÉ PŘEKLIŽKY S VYSOKÝM OPĚRADLEM, LÁTKOVÉ ČALOUNĚNÍ</t>
  </si>
  <si>
    <t>CELOČALOUNĚNÉ KŘESLO, Z POLYURETANOVÉ PĚNY LISOVANÉ NA KOVOVÉ KOSTŘE - KOVOVÉ NOHY (RAL 9006)</t>
  </si>
  <si>
    <t>H 38</t>
  </si>
  <si>
    <t>TEXTILNÍ NÁSTĚNKA. RÁM JE VYROBEN Z LTD (HLINÍK F509 TLOUŠŤKY18 MM .</t>
  </si>
  <si>
    <t>1.01, 2.03, 2.04</t>
  </si>
  <si>
    <t>0.05</t>
  </si>
  <si>
    <t>MAGNETICKÁ BÍLÁ POPISOVACÍ TABULE ZA SUCHA STÍRATELNÁ, KVALITNÍ OCELOVÝ POVRCH S PLASTOVÝM NÁTĚREM, HLINÍKOVÝ RÁM</t>
  </si>
  <si>
    <t>H 44</t>
  </si>
  <si>
    <t>H 45</t>
  </si>
  <si>
    <t>H 48</t>
  </si>
  <si>
    <t>MAGNETICKÁ POPISOVACÍ TABULE</t>
  </si>
  <si>
    <t>V CENĚ NÁBYTKU</t>
  </si>
  <si>
    <t>1000x330x1000 mm</t>
  </si>
  <si>
    <t>SKŘÍNKA NA SPISY</t>
  </si>
  <si>
    <t>POLICOVÁ SKŘÍNKA Z LTD NA HLINÍKOVÝCH NOHOU, ČELNÍ DVÍŘKA PLNÁ, STAVITELNÉ POLICE, HLINÍKOVÉ ÚHYTKY</t>
  </si>
  <si>
    <t>SESTAVA SKŘÍNEK A POLICE. SKŘÍNKY NA HLINÍKOVÝCH NOHOU.ČELNÍ DVÍŘKA PLNÁ NEBO PROSKLENÁ</t>
  </si>
  <si>
    <t>4300x450x1600 mm</t>
  </si>
  <si>
    <t>2430x450x1700 mm</t>
  </si>
  <si>
    <t>VÁLENDA S VĚTRANÝM ÚLOŽNÝM PROSTOREM</t>
  </si>
  <si>
    <t xml:space="preserve">KOVOVÝ REGÁLOVÝ SYSTÉM NA PŘEDEPSANOU ÚNOSNOST 120 kg (MODRÁ RAL 5010) </t>
  </si>
  <si>
    <t>KOVOVÝ REGÁLOVÝ SYSTÉM NA PŘEDEPSANOU ÚNOSNOST 500 kg (MODRÁ RAL 5015)</t>
  </si>
  <si>
    <t>1200x900  mm</t>
  </si>
  <si>
    <t>1400x700x600 mm</t>
  </si>
  <si>
    <t>1650x1900 mm</t>
  </si>
  <si>
    <t>PARAVÁN DOZORČÍ</t>
  </si>
  <si>
    <t>PARAVÁN, HORNÍ ČÁST SKLO</t>
  </si>
  <si>
    <t>PARAVÁN Z LTD 25mm, V HORNÍ ČÁSTI CONNEX, KOTVENÝ DO POSTELE A PODLAHY</t>
  </si>
  <si>
    <t>800x400x1300 mm</t>
  </si>
  <si>
    <t>H 43</t>
  </si>
  <si>
    <t>PIERA HOKEJKA - POLYURETANOVÁ PRACOVNÍ ŽIDLE S PLYNOVÝM PÍSTEM K NASTAVENÍ VÝŠKY SEDÁKU</t>
  </si>
  <si>
    <t>PRACOVNÍ ŽIDLE OTOČNÁ, OMYVATELNÁ</t>
  </si>
  <si>
    <r>
      <t>DKP</t>
    </r>
    <r>
      <rPr>
        <sz val="14"/>
        <rFont val="Arial"/>
        <family val="2"/>
      </rPr>
      <t xml:space="preserve"> - ROZPOČET SOUHRNNÝ - PLNÝ (POUZE PARÉ Č.1)</t>
    </r>
  </si>
  <si>
    <t>2,1,1,1,1</t>
  </si>
  <si>
    <t>SKŘÍŇKA PRO VÝJEZD. TISKÁRNU</t>
  </si>
  <si>
    <t>KATDERA - KONSTRUKCE Z  LTD, VČETNĚ KABELOVÉHO ŽLABU, PRŮCHODEK</t>
  </si>
  <si>
    <t>1500x400x400 mm</t>
  </si>
  <si>
    <t>2,1,1</t>
  </si>
  <si>
    <t>H 47</t>
  </si>
  <si>
    <t>POLICOVÁ SKŘÍNKA Z LTD NA HLINÍKOVÝCH NOHOU, ČELNÍ DVÍŘKA PROSKLENÁ, STAVITELNÉ POLICE, HLINÍKOVÉ ÚHYTKY</t>
  </si>
  <si>
    <t>NEREZOVÝ STŮL 2 ks, PROPOJOVACÍ DESKA MEZI STÁVAJÍCÍ DŘEZY</t>
  </si>
  <si>
    <t>SKŘÍŇKA POLICOVÁ</t>
  </si>
  <si>
    <t>500x220x1100 mm</t>
  </si>
  <si>
    <t>SKŘÍŇ DŘEVĚNÁ Z LTD, POLICOVÁ, OTEVŘENÁ, MONTOVANÁ NA STĚNU</t>
  </si>
  <si>
    <t>1.09c, 2.09</t>
  </si>
  <si>
    <t>PARAVÁN Z LTD 25mm, KOTVENÝ K POSTELI</t>
  </si>
  <si>
    <t>2000+900x1600 mm</t>
  </si>
  <si>
    <t>1,1,1,1</t>
  </si>
  <si>
    <t>1.07b, 2.03b, 2.04b, 2.13b</t>
  </si>
  <si>
    <t>2000x685x840 mm</t>
  </si>
  <si>
    <t>PRACOVNÍ STŮL - DESKA TL. 40 mm, NA STRANĚ 3-ZÁSUVKOVÝ KONTEJNER Z PLECHU, MODRÁ RAL 5012, ŠEDÁ RAL 7035</t>
  </si>
  <si>
    <t>2300x1100x840 mm</t>
  </si>
  <si>
    <t>1000x400x1000 mm</t>
  </si>
  <si>
    <t>0.03</t>
  </si>
  <si>
    <t xml:space="preserve"> 1.15</t>
  </si>
  <si>
    <t>500x600x850 mm</t>
  </si>
  <si>
    <t>HASIČSKÁ STANICE  BOHUMÍN</t>
  </si>
  <si>
    <t>H 18A</t>
  </si>
  <si>
    <t>H 39</t>
  </si>
  <si>
    <t>H 40</t>
  </si>
  <si>
    <t>H 41</t>
  </si>
  <si>
    <t>3000x1000 mm</t>
  </si>
  <si>
    <t>SKŘÍNKA NA SPISY PROSKLENÁ</t>
  </si>
  <si>
    <t>ks</t>
  </si>
  <si>
    <t>H 05</t>
  </si>
  <si>
    <t>PRACOVNÍ STŮL - HORNÍ DESKA  TL. 40 mm Z BUKOVÉ SPÁROVKY, KOVOVÁ PODNOŽ  (ŠEDÁ RAL 7035)</t>
  </si>
  <si>
    <t>100x700x850 mm, 700x700x850 mm, 300x700x850 mm</t>
  </si>
  <si>
    <t>3x NEREZOVÝ STŮL SE ZVÝŠENOU HRANOU, JEKLOVÁ NEREZOVÁ KONSTRUKCE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</si>
</sst>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2"/>
      <name val="Arial"/>
      <family val="2"/>
    </font>
    <font>
      <b/>
      <sz val="20"/>
      <name val="Arial Narrow"/>
      <family val="2"/>
    </font>
    <font>
      <sz val="12"/>
      <color indexed="8"/>
      <name val="Calibri"/>
      <family val="2"/>
    </font>
    <font>
      <sz val="12"/>
      <name val="Arial CE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9"/>
      <color indexed="8"/>
      <name val="Calibri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b/>
      <sz val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26">
    <xf numFmtId="0" fontId="0" fillId="0" borderId="0" xfId="0"/>
    <xf numFmtId="0" fontId="2" fillId="0" borderId="0" xfId="0" applyFont="1"/>
    <xf numFmtId="0" fontId="8" fillId="0" borderId="0" xfId="0" applyFont="1"/>
    <xf numFmtId="0" fontId="8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center" vertical="center"/>
    </xf>
    <xf numFmtId="0" fontId="10" fillId="2" borderId="1" xfId="0" applyFont="1" applyFill="1" applyBorder="1" applyAlignment="1">
      <alignment horizontal="justify"/>
    </xf>
    <xf numFmtId="164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wrapText="1"/>
    </xf>
    <xf numFmtId="0" fontId="10" fillId="0" borderId="2" xfId="20" applyFont="1" applyBorder="1" applyAlignment="1">
      <alignment horizontal="left" wrapText="1"/>
      <protection/>
    </xf>
    <xf numFmtId="0" fontId="11" fillId="0" borderId="2" xfId="0" applyFont="1" applyBorder="1" applyAlignment="1">
      <alignment horizontal="center"/>
    </xf>
    <xf numFmtId="0" fontId="10" fillId="0" borderId="3" xfId="20" applyFont="1" applyBorder="1" applyAlignment="1">
      <alignment horizontal="left" wrapText="1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justify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8" fillId="0" borderId="0" xfId="0" applyFont="1" applyAlignment="1">
      <alignment wrapText="1"/>
    </xf>
    <xf numFmtId="49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164" fontId="10" fillId="2" borderId="4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center" wrapText="1"/>
    </xf>
    <xf numFmtId="164" fontId="12" fillId="0" borderId="2" xfId="21" applyNumberFormat="1" applyFont="1" applyBorder="1" applyAlignment="1">
      <alignment horizontal="center" wrapText="1"/>
      <protection/>
    </xf>
    <xf numFmtId="164" fontId="11" fillId="0" borderId="2" xfId="0" applyNumberFormat="1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center" wrapText="1"/>
    </xf>
    <xf numFmtId="164" fontId="10" fillId="0" borderId="0" xfId="0" applyNumberFormat="1" applyFont="1" applyBorder="1" applyAlignment="1">
      <alignment horizontal="center" wrapText="1"/>
    </xf>
    <xf numFmtId="9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10" fillId="0" borderId="2" xfId="20" applyFont="1" applyFill="1" applyBorder="1" applyAlignment="1">
      <alignment horizontal="left" wrapText="1"/>
      <protection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wrapText="1"/>
    </xf>
    <xf numFmtId="49" fontId="11" fillId="0" borderId="2" xfId="0" applyNumberFormat="1" applyFont="1" applyFill="1" applyBorder="1" applyAlignment="1">
      <alignment horizontal="center" wrapText="1"/>
    </xf>
    <xf numFmtId="164" fontId="12" fillId="0" borderId="2" xfId="21" applyNumberFormat="1" applyFont="1" applyFill="1" applyBorder="1" applyAlignment="1">
      <alignment horizontal="center" wrapText="1"/>
      <protection/>
    </xf>
    <xf numFmtId="0" fontId="2" fillId="0" borderId="0" xfId="0" applyFont="1" applyFill="1"/>
    <xf numFmtId="0" fontId="11" fillId="0" borderId="3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6" fillId="0" borderId="5" xfId="0" applyFont="1" applyFill="1" applyBorder="1"/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0" fillId="0" borderId="0" xfId="0" applyFill="1"/>
    <xf numFmtId="0" fontId="3" fillId="2" borderId="6" xfId="0" applyFont="1" applyFill="1" applyBorder="1" applyAlignment="1">
      <alignment horizontal="left"/>
    </xf>
    <xf numFmtId="0" fontId="7" fillId="3" borderId="2" xfId="20" applyFont="1" applyFill="1" applyBorder="1" applyAlignment="1">
      <alignment/>
      <protection/>
    </xf>
    <xf numFmtId="4" fontId="6" fillId="0" borderId="7" xfId="0" applyNumberFormat="1" applyFont="1" applyFill="1" applyBorder="1" applyAlignment="1">
      <alignment horizontal="center" wrapText="1"/>
    </xf>
    <xf numFmtId="0" fontId="10" fillId="0" borderId="2" xfId="20" applyFont="1" applyBorder="1" applyAlignment="1">
      <alignment horizontal="center" wrapText="1"/>
      <protection/>
    </xf>
    <xf numFmtId="0" fontId="10" fillId="0" borderId="2" xfId="20" applyFont="1" applyFill="1" applyBorder="1" applyAlignment="1">
      <alignment horizontal="center" wrapText="1"/>
      <protection/>
    </xf>
    <xf numFmtId="0" fontId="10" fillId="0" borderId="3" xfId="20" applyFont="1" applyBorder="1" applyAlignment="1">
      <alignment horizontal="center" wrapText="1"/>
      <protection/>
    </xf>
    <xf numFmtId="0" fontId="13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2" borderId="2" xfId="20" applyFont="1" applyFill="1" applyBorder="1" applyAlignment="1">
      <alignment/>
      <protection/>
    </xf>
    <xf numFmtId="49" fontId="6" fillId="0" borderId="5" xfId="0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Alignment="1">
      <alignment wrapText="1"/>
    </xf>
    <xf numFmtId="0" fontId="15" fillId="0" borderId="2" xfId="20" applyFont="1" applyFill="1" applyBorder="1" applyAlignment="1">
      <alignment horizontal="left" wrapText="1"/>
      <protection/>
    </xf>
    <xf numFmtId="0" fontId="7" fillId="4" borderId="2" xfId="20" applyFont="1" applyFill="1" applyBorder="1" applyAlignment="1">
      <alignment/>
      <protection/>
    </xf>
    <xf numFmtId="164" fontId="12" fillId="5" borderId="2" xfId="21" applyNumberFormat="1" applyFont="1" applyFill="1" applyBorder="1" applyAlignment="1">
      <alignment horizontal="center" wrapText="1"/>
      <protection/>
    </xf>
    <xf numFmtId="0" fontId="7" fillId="3" borderId="3" xfId="20" applyFont="1" applyFill="1" applyBorder="1" applyAlignment="1">
      <alignment/>
      <protection/>
    </xf>
    <xf numFmtId="164" fontId="12" fillId="0" borderId="3" xfId="21" applyNumberFormat="1" applyFont="1" applyBorder="1" applyAlignment="1">
      <alignment horizontal="center" wrapText="1"/>
      <protection/>
    </xf>
    <xf numFmtId="164" fontId="11" fillId="0" borderId="3" xfId="0" applyNumberFormat="1" applyFont="1" applyBorder="1" applyAlignment="1">
      <alignment horizontal="center" wrapText="1"/>
    </xf>
    <xf numFmtId="9" fontId="11" fillId="0" borderId="3" xfId="0" applyNumberFormat="1" applyFont="1" applyBorder="1" applyAlignment="1">
      <alignment horizontal="center" wrapText="1"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left"/>
    </xf>
    <xf numFmtId="0" fontId="10" fillId="0" borderId="2" xfId="20" applyFont="1" applyBorder="1" applyAlignment="1">
      <alignment wrapText="1"/>
      <protection/>
    </xf>
    <xf numFmtId="0" fontId="10" fillId="0" borderId="2" xfId="20" applyFont="1" applyFill="1" applyBorder="1" applyAlignment="1">
      <alignment wrapText="1"/>
      <protection/>
    </xf>
    <xf numFmtId="0" fontId="10" fillId="0" borderId="2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justify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right"/>
    </xf>
    <xf numFmtId="0" fontId="10" fillId="2" borderId="9" xfId="0" applyFont="1" applyFill="1" applyBorder="1" applyAlignment="1">
      <alignment/>
    </xf>
    <xf numFmtId="0" fontId="10" fillId="2" borderId="9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justify"/>
    </xf>
    <xf numFmtId="0" fontId="11" fillId="2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wrapText="1"/>
    </xf>
    <xf numFmtId="49" fontId="11" fillId="2" borderId="9" xfId="0" applyNumberFormat="1" applyFont="1" applyFill="1" applyBorder="1" applyAlignment="1">
      <alignment horizontal="center" wrapText="1"/>
    </xf>
    <xf numFmtId="164" fontId="11" fillId="2" borderId="9" xfId="0" applyNumberFormat="1" applyFont="1" applyFill="1" applyBorder="1" applyAlignment="1">
      <alignment horizontal="center" wrapText="1"/>
    </xf>
    <xf numFmtId="164" fontId="10" fillId="2" borderId="9" xfId="0" applyNumberFormat="1" applyFont="1" applyFill="1" applyBorder="1" applyAlignment="1">
      <alignment horizontal="center" wrapText="1"/>
    </xf>
    <xf numFmtId="9" fontId="11" fillId="2" borderId="9" xfId="0" applyNumberFormat="1" applyFont="1" applyFill="1" applyBorder="1" applyAlignment="1">
      <alignment horizontal="center" wrapText="1"/>
    </xf>
    <xf numFmtId="164" fontId="10" fillId="2" borderId="10" xfId="0" applyNumberFormat="1" applyFont="1" applyFill="1" applyBorder="1" applyAlignment="1">
      <alignment horizontal="center" wrapText="1"/>
    </xf>
    <xf numFmtId="0" fontId="10" fillId="0" borderId="3" xfId="20" applyFont="1" applyBorder="1" applyAlignment="1">
      <alignment wrapText="1"/>
      <protection/>
    </xf>
    <xf numFmtId="0" fontId="16" fillId="0" borderId="11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 wrapText="1"/>
    </xf>
    <xf numFmtId="49" fontId="17" fillId="0" borderId="13" xfId="0" applyNumberFormat="1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center" wrapText="1"/>
    </xf>
    <xf numFmtId="0" fontId="19" fillId="0" borderId="0" xfId="0" applyFont="1"/>
    <xf numFmtId="0" fontId="10" fillId="2" borderId="2" xfId="20" applyFont="1" applyFill="1" applyBorder="1" applyAlignment="1">
      <alignment wrapText="1"/>
      <protection/>
    </xf>
    <xf numFmtId="0" fontId="10" fillId="2" borderId="2" xfId="20" applyFont="1" applyFill="1" applyBorder="1" applyAlignment="1">
      <alignment horizontal="left" wrapText="1"/>
      <protection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49" fontId="11" fillId="2" borderId="2" xfId="0" applyNumberFormat="1" applyFont="1" applyFill="1" applyBorder="1" applyAlignment="1">
      <alignment horizontal="center" wrapText="1"/>
    </xf>
    <xf numFmtId="0" fontId="10" fillId="2" borderId="2" xfId="20" applyFont="1" applyFill="1" applyBorder="1" applyAlignment="1">
      <alignment horizontal="center" wrapText="1"/>
      <protection/>
    </xf>
    <xf numFmtId="164" fontId="12" fillId="2" borderId="2" xfId="21" applyNumberFormat="1" applyFont="1" applyFill="1" applyBorder="1" applyAlignment="1">
      <alignment horizontal="center" wrapText="1"/>
      <protection/>
    </xf>
    <xf numFmtId="164" fontId="11" fillId="2" borderId="2" xfId="0" applyNumberFormat="1" applyFont="1" applyFill="1" applyBorder="1" applyAlignment="1">
      <alignment horizontal="center" wrapText="1"/>
    </xf>
    <xf numFmtId="9" fontId="11" fillId="2" borderId="3" xfId="0" applyNumberFormat="1" applyFont="1" applyFill="1" applyBorder="1" applyAlignment="1">
      <alignment horizontal="center" wrapText="1"/>
    </xf>
    <xf numFmtId="164" fontId="11" fillId="0" borderId="2" xfId="0" applyNumberFormat="1" applyFont="1" applyFill="1" applyBorder="1" applyAlignment="1">
      <alignment horizontal="center" wrapText="1"/>
    </xf>
    <xf numFmtId="9" fontId="11" fillId="0" borderId="3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cen nab. " xfId="20"/>
    <cellStyle name="normální_List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="85" zoomScaleNormal="85" zoomScaleSheetLayoutView="100" workbookViewId="0" topLeftCell="A1">
      <pane ySplit="5" topLeftCell="A38" activePane="bottomLeft" state="frozen"/>
      <selection pane="bottomLeft" activeCell="A40" sqref="A40:XFD40"/>
    </sheetView>
  </sheetViews>
  <sheetFormatPr defaultColWidth="9.140625" defaultRowHeight="15"/>
  <cols>
    <col min="1" max="1" width="11.8515625" style="52" customWidth="1"/>
    <col min="2" max="2" width="22.140625" style="2" customWidth="1"/>
    <col min="3" max="3" width="18.7109375" style="21" customWidth="1"/>
    <col min="4" max="4" width="34.8515625" style="22" customWidth="1"/>
    <col min="5" max="5" width="8.421875" style="2" customWidth="1"/>
    <col min="6" max="6" width="14.28125" style="23" customWidth="1"/>
    <col min="7" max="7" width="27.00390625" style="67" customWidth="1"/>
    <col min="8" max="8" width="7.140625" style="60" customWidth="1"/>
    <col min="9" max="9" width="13.421875" style="23" customWidth="1"/>
    <col min="10" max="10" width="15.7109375" style="23" customWidth="1"/>
    <col min="11" max="11" width="6.00390625" style="23" customWidth="1"/>
    <col min="12" max="13" width="15.7109375" style="23" customWidth="1"/>
  </cols>
  <sheetData>
    <row r="1" spans="1:13" ht="47.25" customHeight="1" thickBot="1">
      <c r="A1" s="116" t="s">
        <v>199</v>
      </c>
      <c r="B1" s="47"/>
      <c r="C1" s="48"/>
      <c r="D1" s="49"/>
      <c r="E1" s="49"/>
      <c r="F1" s="50"/>
      <c r="G1" s="62"/>
      <c r="H1" s="55"/>
      <c r="I1" s="117" t="s">
        <v>14</v>
      </c>
      <c r="J1" s="118"/>
      <c r="K1" s="118"/>
      <c r="L1" s="118"/>
      <c r="M1" s="119"/>
    </row>
    <row r="2" spans="1:13" ht="15">
      <c r="A2" s="98" t="s">
        <v>12</v>
      </c>
      <c r="B2" s="47"/>
      <c r="C2" s="48"/>
      <c r="D2" s="49"/>
      <c r="E2" s="49"/>
      <c r="F2" s="50"/>
      <c r="G2" s="62"/>
      <c r="H2" s="55"/>
      <c r="I2" s="120"/>
      <c r="J2" s="121"/>
      <c r="K2" s="121"/>
      <c r="L2" s="121"/>
      <c r="M2" s="122"/>
    </row>
    <row r="3" spans="1:13" s="104" customFormat="1" ht="21.95" customHeight="1" thickBot="1">
      <c r="A3" s="99" t="s">
        <v>175</v>
      </c>
      <c r="B3" s="100"/>
      <c r="C3" s="100"/>
      <c r="D3" s="100"/>
      <c r="E3" s="100"/>
      <c r="F3" s="101"/>
      <c r="G3" s="102"/>
      <c r="H3" s="103"/>
      <c r="I3" s="123"/>
      <c r="J3" s="124"/>
      <c r="K3" s="124"/>
      <c r="L3" s="124"/>
      <c r="M3" s="125"/>
    </row>
    <row r="4" spans="1:13" s="1" customFormat="1" ht="24.95" customHeight="1" thickBot="1">
      <c r="A4" s="45"/>
      <c r="B4" s="3"/>
      <c r="C4" s="4"/>
      <c r="D4" s="5"/>
      <c r="E4" s="5"/>
      <c r="F4" s="24"/>
      <c r="G4" s="24"/>
      <c r="H4" s="24"/>
      <c r="I4" s="25"/>
      <c r="J4" s="25"/>
      <c r="K4" s="25"/>
      <c r="L4" s="25"/>
      <c r="M4" s="25"/>
    </row>
    <row r="5" spans="1:13" s="1" customFormat="1" ht="34.5" customHeight="1" thickBot="1">
      <c r="A5" s="53" t="s">
        <v>0</v>
      </c>
      <c r="B5" s="75" t="s">
        <v>1</v>
      </c>
      <c r="C5" s="76" t="s">
        <v>13</v>
      </c>
      <c r="D5" s="6" t="s">
        <v>34</v>
      </c>
      <c r="E5" s="7" t="s">
        <v>2</v>
      </c>
      <c r="F5" s="8" t="s">
        <v>31</v>
      </c>
      <c r="G5" s="63" t="s">
        <v>30</v>
      </c>
      <c r="H5" s="8" t="s">
        <v>29</v>
      </c>
      <c r="I5" s="8" t="s">
        <v>3</v>
      </c>
      <c r="J5" s="8" t="s">
        <v>4</v>
      </c>
      <c r="K5" s="8" t="s">
        <v>5</v>
      </c>
      <c r="L5" s="8" t="s">
        <v>6</v>
      </c>
      <c r="M5" s="26" t="s">
        <v>7</v>
      </c>
    </row>
    <row r="6" spans="1:13" s="1" customFormat="1" ht="69.95" customHeight="1">
      <c r="A6" s="71" t="s">
        <v>68</v>
      </c>
      <c r="B6" s="97" t="s">
        <v>70</v>
      </c>
      <c r="C6" s="11" t="s">
        <v>128</v>
      </c>
      <c r="D6" s="11" t="s">
        <v>130</v>
      </c>
      <c r="E6" s="39" t="s">
        <v>206</v>
      </c>
      <c r="F6" s="44">
        <v>1</v>
      </c>
      <c r="G6" s="31" t="s">
        <v>72</v>
      </c>
      <c r="H6" s="58">
        <v>1</v>
      </c>
      <c r="I6" s="72"/>
      <c r="J6" s="73">
        <f>H6*I6</f>
        <v>0</v>
      </c>
      <c r="K6" s="74">
        <v>0.21</v>
      </c>
      <c r="L6" s="73">
        <f>J6*K6</f>
        <v>0</v>
      </c>
      <c r="M6" s="73">
        <f>J6+L6</f>
        <v>0</v>
      </c>
    </row>
    <row r="7" spans="1:13" s="1" customFormat="1" ht="69.95" customHeight="1">
      <c r="A7" s="54" t="s">
        <v>69</v>
      </c>
      <c r="B7" s="77" t="s">
        <v>71</v>
      </c>
      <c r="C7" s="9" t="s">
        <v>128</v>
      </c>
      <c r="D7" s="9" t="s">
        <v>130</v>
      </c>
      <c r="E7" s="39" t="s">
        <v>206</v>
      </c>
      <c r="F7" s="40">
        <v>1</v>
      </c>
      <c r="G7" s="28" t="s">
        <v>33</v>
      </c>
      <c r="H7" s="56">
        <v>1</v>
      </c>
      <c r="I7" s="29"/>
      <c r="J7" s="30">
        <f aca="true" t="shared" si="0" ref="J7:J51">H7*I7</f>
        <v>0</v>
      </c>
      <c r="K7" s="74">
        <v>0.21</v>
      </c>
      <c r="L7" s="30">
        <f aca="true" t="shared" si="1" ref="L7:L51">J7*K7</f>
        <v>0</v>
      </c>
      <c r="M7" s="30">
        <f aca="true" t="shared" si="2" ref="M7:M51">J7+L7</f>
        <v>0</v>
      </c>
    </row>
    <row r="8" spans="1:13" s="43" customFormat="1" ht="69.95" customHeight="1">
      <c r="A8" s="54" t="s">
        <v>73</v>
      </c>
      <c r="B8" s="78" t="s">
        <v>138</v>
      </c>
      <c r="C8" s="38" t="s">
        <v>129</v>
      </c>
      <c r="D8" s="9" t="s">
        <v>131</v>
      </c>
      <c r="E8" s="39" t="s">
        <v>206</v>
      </c>
      <c r="F8" s="40">
        <v>1.1</v>
      </c>
      <c r="G8" s="41" t="s">
        <v>46</v>
      </c>
      <c r="H8" s="57">
        <v>2</v>
      </c>
      <c r="I8" s="42"/>
      <c r="J8" s="30">
        <f t="shared" si="0"/>
        <v>0</v>
      </c>
      <c r="K8" s="74">
        <v>0.21</v>
      </c>
      <c r="L8" s="30">
        <f t="shared" si="1"/>
        <v>0</v>
      </c>
      <c r="M8" s="30">
        <f t="shared" si="2"/>
        <v>0</v>
      </c>
    </row>
    <row r="9" spans="1:13" s="43" customFormat="1" ht="69.95" customHeight="1">
      <c r="A9" s="54" t="s">
        <v>76</v>
      </c>
      <c r="B9" s="77" t="s">
        <v>132</v>
      </c>
      <c r="C9" s="38" t="s">
        <v>133</v>
      </c>
      <c r="D9" s="9" t="s">
        <v>130</v>
      </c>
      <c r="E9" s="39" t="s">
        <v>206</v>
      </c>
      <c r="F9" s="40">
        <v>1</v>
      </c>
      <c r="G9" s="41" t="s">
        <v>134</v>
      </c>
      <c r="H9" s="57">
        <v>1</v>
      </c>
      <c r="I9" s="42"/>
      <c r="J9" s="30">
        <f t="shared" si="0"/>
        <v>0</v>
      </c>
      <c r="K9" s="74">
        <v>0.21</v>
      </c>
      <c r="L9" s="30">
        <f t="shared" si="1"/>
        <v>0</v>
      </c>
      <c r="M9" s="30">
        <f t="shared" si="2"/>
        <v>0</v>
      </c>
    </row>
    <row r="10" spans="1:13" s="1" customFormat="1" ht="69.95" customHeight="1">
      <c r="A10" s="54" t="s">
        <v>67</v>
      </c>
      <c r="B10" s="77" t="s">
        <v>15</v>
      </c>
      <c r="C10" s="9" t="s">
        <v>66</v>
      </c>
      <c r="D10" s="9" t="s">
        <v>26</v>
      </c>
      <c r="E10" s="39" t="s">
        <v>206</v>
      </c>
      <c r="F10" s="27" t="s">
        <v>176</v>
      </c>
      <c r="G10" s="28" t="s">
        <v>135</v>
      </c>
      <c r="H10" s="56">
        <v>6</v>
      </c>
      <c r="I10" s="29"/>
      <c r="J10" s="30">
        <f t="shared" si="0"/>
        <v>0</v>
      </c>
      <c r="K10" s="74">
        <v>0.21</v>
      </c>
      <c r="L10" s="30">
        <f t="shared" si="1"/>
        <v>0</v>
      </c>
      <c r="M10" s="30">
        <f t="shared" si="2"/>
        <v>0</v>
      </c>
    </row>
    <row r="11" spans="1:13" s="43" customFormat="1" ht="69.95" customHeight="1">
      <c r="A11" s="54" t="s">
        <v>207</v>
      </c>
      <c r="B11" s="77" t="s">
        <v>136</v>
      </c>
      <c r="C11" s="38" t="s">
        <v>137</v>
      </c>
      <c r="D11" s="9" t="s">
        <v>130</v>
      </c>
      <c r="E11" s="39" t="s">
        <v>206</v>
      </c>
      <c r="F11" s="40">
        <v>1</v>
      </c>
      <c r="G11" s="41" t="s">
        <v>32</v>
      </c>
      <c r="H11" s="57">
        <v>1</v>
      </c>
      <c r="I11" s="42"/>
      <c r="J11" s="30">
        <f t="shared" si="0"/>
        <v>0</v>
      </c>
      <c r="K11" s="74">
        <v>0.21</v>
      </c>
      <c r="L11" s="30">
        <f t="shared" si="1"/>
        <v>0</v>
      </c>
      <c r="M11" s="30">
        <f t="shared" si="2"/>
        <v>0</v>
      </c>
    </row>
    <row r="12" spans="1:13" s="1" customFormat="1" ht="69.95" customHeight="1">
      <c r="A12" s="54" t="s">
        <v>61</v>
      </c>
      <c r="B12" s="77" t="s">
        <v>62</v>
      </c>
      <c r="C12" s="9" t="s">
        <v>63</v>
      </c>
      <c r="D12" s="9" t="s">
        <v>64</v>
      </c>
      <c r="E12" s="39" t="s">
        <v>206</v>
      </c>
      <c r="F12" s="40" t="s">
        <v>94</v>
      </c>
      <c r="G12" s="41" t="s">
        <v>65</v>
      </c>
      <c r="H12" s="57">
        <v>16</v>
      </c>
      <c r="I12" s="29"/>
      <c r="J12" s="30">
        <f t="shared" si="0"/>
        <v>0</v>
      </c>
      <c r="K12" s="74">
        <v>0.21</v>
      </c>
      <c r="L12" s="30">
        <f t="shared" si="1"/>
        <v>0</v>
      </c>
      <c r="M12" s="30">
        <f t="shared" si="2"/>
        <v>0</v>
      </c>
    </row>
    <row r="13" spans="1:13" s="1" customFormat="1" ht="69.95" customHeight="1">
      <c r="A13" s="54" t="s">
        <v>79</v>
      </c>
      <c r="B13" s="77" t="s">
        <v>16</v>
      </c>
      <c r="C13" s="9" t="s">
        <v>80</v>
      </c>
      <c r="D13" s="9" t="s">
        <v>35</v>
      </c>
      <c r="E13" s="39" t="s">
        <v>206</v>
      </c>
      <c r="F13" s="27">
        <v>1</v>
      </c>
      <c r="G13" s="28" t="s">
        <v>32</v>
      </c>
      <c r="H13" s="56">
        <v>1</v>
      </c>
      <c r="I13" s="29"/>
      <c r="J13" s="30">
        <f t="shared" si="0"/>
        <v>0</v>
      </c>
      <c r="K13" s="74">
        <v>0.21</v>
      </c>
      <c r="L13" s="30">
        <f t="shared" si="1"/>
        <v>0</v>
      </c>
      <c r="M13" s="30">
        <f t="shared" si="2"/>
        <v>0</v>
      </c>
    </row>
    <row r="14" spans="1:13" s="1" customFormat="1" ht="69.95" customHeight="1">
      <c r="A14" s="54" t="s">
        <v>78</v>
      </c>
      <c r="B14" s="77" t="s">
        <v>177</v>
      </c>
      <c r="C14" s="9" t="s">
        <v>198</v>
      </c>
      <c r="D14" s="9" t="s">
        <v>91</v>
      </c>
      <c r="E14" s="39" t="s">
        <v>206</v>
      </c>
      <c r="F14" s="27">
        <v>1</v>
      </c>
      <c r="G14" s="28" t="s">
        <v>87</v>
      </c>
      <c r="H14" s="56">
        <v>1</v>
      </c>
      <c r="I14" s="42"/>
      <c r="J14" s="30">
        <f t="shared" si="0"/>
        <v>0</v>
      </c>
      <c r="K14" s="74">
        <v>0.21</v>
      </c>
      <c r="L14" s="30">
        <f t="shared" si="1"/>
        <v>0</v>
      </c>
      <c r="M14" s="30">
        <f t="shared" si="2"/>
        <v>0</v>
      </c>
    </row>
    <row r="15" spans="1:13" s="1" customFormat="1" ht="69.95" customHeight="1">
      <c r="A15" s="54" t="s">
        <v>85</v>
      </c>
      <c r="B15" s="77" t="s">
        <v>42</v>
      </c>
      <c r="C15" s="9" t="s">
        <v>140</v>
      </c>
      <c r="D15" s="9" t="s">
        <v>139</v>
      </c>
      <c r="E15" s="39" t="s">
        <v>206</v>
      </c>
      <c r="F15" s="27">
        <v>2</v>
      </c>
      <c r="G15" s="41" t="s">
        <v>41</v>
      </c>
      <c r="H15" s="56">
        <v>2</v>
      </c>
      <c r="I15" s="29"/>
      <c r="J15" s="30">
        <f t="shared" si="0"/>
        <v>0</v>
      </c>
      <c r="K15" s="74">
        <v>0.21</v>
      </c>
      <c r="L15" s="30">
        <f t="shared" si="1"/>
        <v>0</v>
      </c>
      <c r="M15" s="30">
        <f t="shared" si="2"/>
        <v>0</v>
      </c>
    </row>
    <row r="16" spans="1:13" s="1" customFormat="1" ht="69.95" customHeight="1">
      <c r="A16" s="54" t="s">
        <v>81</v>
      </c>
      <c r="B16" s="77" t="s">
        <v>83</v>
      </c>
      <c r="C16" s="9" t="s">
        <v>160</v>
      </c>
      <c r="D16" s="9" t="s">
        <v>159</v>
      </c>
      <c r="E16" s="10" t="s">
        <v>84</v>
      </c>
      <c r="F16" s="40">
        <v>1</v>
      </c>
      <c r="G16" s="41" t="s">
        <v>88</v>
      </c>
      <c r="H16" s="57">
        <v>1</v>
      </c>
      <c r="I16" s="70"/>
      <c r="J16" s="30">
        <f t="shared" si="0"/>
        <v>0</v>
      </c>
      <c r="K16" s="74">
        <v>0.21</v>
      </c>
      <c r="L16" s="30">
        <f t="shared" si="1"/>
        <v>0</v>
      </c>
      <c r="M16" s="30">
        <f t="shared" si="2"/>
        <v>0</v>
      </c>
    </row>
    <row r="17" spans="1:13" s="43" customFormat="1" ht="69.95" customHeight="1">
      <c r="A17" s="54" t="s">
        <v>82</v>
      </c>
      <c r="B17" s="77" t="s">
        <v>83</v>
      </c>
      <c r="C17" s="9" t="s">
        <v>161</v>
      </c>
      <c r="D17" s="9" t="s">
        <v>159</v>
      </c>
      <c r="E17" s="10" t="s">
        <v>84</v>
      </c>
      <c r="F17" s="40">
        <v>1</v>
      </c>
      <c r="G17" s="41" t="s">
        <v>32</v>
      </c>
      <c r="H17" s="57">
        <v>1</v>
      </c>
      <c r="I17" s="70"/>
      <c r="J17" s="30">
        <f t="shared" si="0"/>
        <v>0</v>
      </c>
      <c r="K17" s="74">
        <v>0.21</v>
      </c>
      <c r="L17" s="30">
        <f t="shared" si="1"/>
        <v>0</v>
      </c>
      <c r="M17" s="30">
        <f t="shared" si="2"/>
        <v>0</v>
      </c>
    </row>
    <row r="18" spans="1:13" s="1" customFormat="1" ht="69.95" customHeight="1">
      <c r="A18" s="54" t="s">
        <v>86</v>
      </c>
      <c r="B18" s="78" t="s">
        <v>184</v>
      </c>
      <c r="C18" s="38" t="s">
        <v>185</v>
      </c>
      <c r="D18" s="38" t="s">
        <v>186</v>
      </c>
      <c r="E18" s="39" t="s">
        <v>206</v>
      </c>
      <c r="F18" s="40">
        <v>1.1</v>
      </c>
      <c r="G18" s="41" t="s">
        <v>187</v>
      </c>
      <c r="H18" s="57">
        <v>2</v>
      </c>
      <c r="I18" s="42"/>
      <c r="J18" s="114">
        <f t="shared" si="0"/>
        <v>0</v>
      </c>
      <c r="K18" s="115">
        <v>0.21</v>
      </c>
      <c r="L18" s="114">
        <f t="shared" si="1"/>
        <v>0</v>
      </c>
      <c r="M18" s="114">
        <f t="shared" si="2"/>
        <v>0</v>
      </c>
    </row>
    <row r="19" spans="1:13" s="1" customFormat="1" ht="69.95" customHeight="1">
      <c r="A19" s="54" t="s">
        <v>90</v>
      </c>
      <c r="B19" s="77" t="s">
        <v>168</v>
      </c>
      <c r="C19" s="9" t="s">
        <v>189</v>
      </c>
      <c r="D19" s="9" t="s">
        <v>188</v>
      </c>
      <c r="E19" s="39" t="s">
        <v>206</v>
      </c>
      <c r="F19" s="27">
        <v>1</v>
      </c>
      <c r="G19" s="28" t="s">
        <v>134</v>
      </c>
      <c r="H19" s="56">
        <v>1</v>
      </c>
      <c r="I19" s="42"/>
      <c r="J19" s="30">
        <f t="shared" si="0"/>
        <v>0</v>
      </c>
      <c r="K19" s="74">
        <v>0.21</v>
      </c>
      <c r="L19" s="30">
        <f t="shared" si="1"/>
        <v>0</v>
      </c>
      <c r="M19" s="30">
        <f t="shared" si="2"/>
        <v>0</v>
      </c>
    </row>
    <row r="20" spans="1:13" s="43" customFormat="1" ht="69.95" customHeight="1">
      <c r="A20" s="54" t="s">
        <v>92</v>
      </c>
      <c r="B20" s="77" t="s">
        <v>36</v>
      </c>
      <c r="C20" s="9" t="s">
        <v>38</v>
      </c>
      <c r="D20" s="9" t="s">
        <v>178</v>
      </c>
      <c r="E20" s="39" t="s">
        <v>206</v>
      </c>
      <c r="F20" s="27">
        <v>1</v>
      </c>
      <c r="G20" s="28" t="s">
        <v>40</v>
      </c>
      <c r="H20" s="56">
        <v>1</v>
      </c>
      <c r="I20" s="42"/>
      <c r="J20" s="30">
        <f t="shared" si="0"/>
        <v>0</v>
      </c>
      <c r="K20" s="74">
        <v>0.21</v>
      </c>
      <c r="L20" s="30">
        <f t="shared" si="1"/>
        <v>0</v>
      </c>
      <c r="M20" s="30">
        <f t="shared" si="2"/>
        <v>0</v>
      </c>
    </row>
    <row r="21" spans="1:13" s="1" customFormat="1" ht="69.95" customHeight="1">
      <c r="A21" s="54" t="s">
        <v>89</v>
      </c>
      <c r="B21" s="77" t="s">
        <v>39</v>
      </c>
      <c r="C21" s="9" t="s">
        <v>43</v>
      </c>
      <c r="D21" s="9" t="s">
        <v>141</v>
      </c>
      <c r="E21" s="39" t="s">
        <v>206</v>
      </c>
      <c r="F21" s="40">
        <v>10</v>
      </c>
      <c r="G21" s="41" t="s">
        <v>40</v>
      </c>
      <c r="H21" s="57">
        <v>10</v>
      </c>
      <c r="I21" s="42"/>
      <c r="J21" s="30">
        <f t="shared" si="0"/>
        <v>0</v>
      </c>
      <c r="K21" s="74">
        <v>0.21</v>
      </c>
      <c r="L21" s="30">
        <f t="shared" si="1"/>
        <v>0</v>
      </c>
      <c r="M21" s="30">
        <f t="shared" si="2"/>
        <v>0</v>
      </c>
    </row>
    <row r="22" spans="1:13" s="1" customFormat="1" ht="69.95" customHeight="1">
      <c r="A22" s="54" t="s">
        <v>60</v>
      </c>
      <c r="B22" s="77" t="s">
        <v>162</v>
      </c>
      <c r="C22" s="79" t="s">
        <v>57</v>
      </c>
      <c r="D22" s="37" t="s">
        <v>27</v>
      </c>
      <c r="E22" s="39" t="s">
        <v>206</v>
      </c>
      <c r="F22" s="27" t="s">
        <v>59</v>
      </c>
      <c r="G22" s="28" t="s">
        <v>58</v>
      </c>
      <c r="H22" s="56">
        <v>16</v>
      </c>
      <c r="I22" s="42"/>
      <c r="J22" s="30">
        <f t="shared" si="0"/>
        <v>0</v>
      </c>
      <c r="K22" s="74">
        <v>0.21</v>
      </c>
      <c r="L22" s="30">
        <f t="shared" si="1"/>
        <v>0</v>
      </c>
      <c r="M22" s="30">
        <f t="shared" si="2"/>
        <v>0</v>
      </c>
    </row>
    <row r="23" spans="1:13" s="1" customFormat="1" ht="69.95" customHeight="1">
      <c r="A23" s="54" t="s">
        <v>93</v>
      </c>
      <c r="B23" s="77" t="s">
        <v>23</v>
      </c>
      <c r="C23" s="9" t="s">
        <v>51</v>
      </c>
      <c r="D23" s="9" t="s">
        <v>48</v>
      </c>
      <c r="E23" s="39" t="s">
        <v>206</v>
      </c>
      <c r="F23" s="27" t="s">
        <v>50</v>
      </c>
      <c r="G23" s="28" t="s">
        <v>49</v>
      </c>
      <c r="H23" s="56">
        <v>15</v>
      </c>
      <c r="I23" s="42"/>
      <c r="J23" s="30">
        <f t="shared" si="0"/>
        <v>0</v>
      </c>
      <c r="K23" s="74">
        <v>0.21</v>
      </c>
      <c r="L23" s="30">
        <f t="shared" si="1"/>
        <v>0</v>
      </c>
      <c r="M23" s="30">
        <f t="shared" si="2"/>
        <v>0</v>
      </c>
    </row>
    <row r="24" spans="1:13" s="1" customFormat="1" ht="69.95" customHeight="1">
      <c r="A24" s="54" t="s">
        <v>127</v>
      </c>
      <c r="B24" s="77" t="s">
        <v>95</v>
      </c>
      <c r="C24" s="9" t="s">
        <v>156</v>
      </c>
      <c r="D24" s="9" t="s">
        <v>158</v>
      </c>
      <c r="E24" s="39" t="s">
        <v>206</v>
      </c>
      <c r="F24" s="27">
        <v>1</v>
      </c>
      <c r="G24" s="28" t="s">
        <v>197</v>
      </c>
      <c r="H24" s="56">
        <v>1</v>
      </c>
      <c r="I24" s="42"/>
      <c r="J24" s="30">
        <f t="shared" si="0"/>
        <v>0</v>
      </c>
      <c r="K24" s="74">
        <v>0.21</v>
      </c>
      <c r="L24" s="30">
        <f t="shared" si="1"/>
        <v>0</v>
      </c>
      <c r="M24" s="30">
        <f t="shared" si="2"/>
        <v>0</v>
      </c>
    </row>
    <row r="25" spans="1:13" s="1" customFormat="1" ht="69.95" customHeight="1">
      <c r="A25" s="54" t="s">
        <v>200</v>
      </c>
      <c r="B25" s="77" t="s">
        <v>95</v>
      </c>
      <c r="C25" s="9" t="s">
        <v>195</v>
      </c>
      <c r="D25" s="9" t="s">
        <v>158</v>
      </c>
      <c r="E25" s="39" t="s">
        <v>206</v>
      </c>
      <c r="F25" s="27">
        <v>1</v>
      </c>
      <c r="G25" s="28" t="s">
        <v>196</v>
      </c>
      <c r="H25" s="56">
        <v>1</v>
      </c>
      <c r="I25" s="42"/>
      <c r="J25" s="30">
        <f>H25*I25</f>
        <v>0</v>
      </c>
      <c r="K25" s="74">
        <v>0.21</v>
      </c>
      <c r="L25" s="30">
        <f>J25*K25</f>
        <v>0</v>
      </c>
      <c r="M25" s="30">
        <f>J25+L25</f>
        <v>0</v>
      </c>
    </row>
    <row r="26" spans="1:13" s="1" customFormat="1" ht="69.95" customHeight="1">
      <c r="A26" s="54" t="s">
        <v>102</v>
      </c>
      <c r="B26" s="77" t="s">
        <v>18</v>
      </c>
      <c r="C26" s="9" t="s">
        <v>8</v>
      </c>
      <c r="D26" s="9" t="s">
        <v>28</v>
      </c>
      <c r="E26" s="39" t="s">
        <v>206</v>
      </c>
      <c r="F26" s="27" t="s">
        <v>190</v>
      </c>
      <c r="G26" s="28" t="s">
        <v>191</v>
      </c>
      <c r="H26" s="56">
        <v>4</v>
      </c>
      <c r="I26" s="29"/>
      <c r="J26" s="30">
        <f t="shared" si="0"/>
        <v>0</v>
      </c>
      <c r="K26" s="74">
        <v>0.21</v>
      </c>
      <c r="L26" s="30">
        <f t="shared" si="1"/>
        <v>0</v>
      </c>
      <c r="M26" s="30">
        <f t="shared" si="2"/>
        <v>0</v>
      </c>
    </row>
    <row r="27" spans="1:13" s="1" customFormat="1" ht="69.95" customHeight="1">
      <c r="A27" s="54" t="s">
        <v>100</v>
      </c>
      <c r="B27" s="77" t="s">
        <v>22</v>
      </c>
      <c r="C27" s="9" t="s">
        <v>179</v>
      </c>
      <c r="D27" s="9" t="s">
        <v>53</v>
      </c>
      <c r="E27" s="39" t="s">
        <v>206</v>
      </c>
      <c r="F27" s="27">
        <v>2.8</v>
      </c>
      <c r="G27" s="28" t="s">
        <v>96</v>
      </c>
      <c r="H27" s="56">
        <v>10</v>
      </c>
      <c r="I27" s="42"/>
      <c r="J27" s="30">
        <f t="shared" si="0"/>
        <v>0</v>
      </c>
      <c r="K27" s="74">
        <v>0.21</v>
      </c>
      <c r="L27" s="30">
        <f t="shared" si="1"/>
        <v>0</v>
      </c>
      <c r="M27" s="30">
        <f t="shared" si="2"/>
        <v>0</v>
      </c>
    </row>
    <row r="28" spans="1:13" s="1" customFormat="1" ht="69.95" customHeight="1">
      <c r="A28" s="54" t="s">
        <v>55</v>
      </c>
      <c r="B28" s="77" t="s">
        <v>19</v>
      </c>
      <c r="C28" s="9" t="s">
        <v>56</v>
      </c>
      <c r="D28" s="9" t="s">
        <v>142</v>
      </c>
      <c r="E28" s="39" t="s">
        <v>206</v>
      </c>
      <c r="F28" s="27">
        <v>33</v>
      </c>
      <c r="G28" s="28" t="s">
        <v>54</v>
      </c>
      <c r="H28" s="56">
        <v>33</v>
      </c>
      <c r="I28" s="42"/>
      <c r="J28" s="30">
        <f t="shared" si="0"/>
        <v>0</v>
      </c>
      <c r="K28" s="74">
        <v>0.21</v>
      </c>
      <c r="L28" s="30">
        <f t="shared" si="1"/>
        <v>0</v>
      </c>
      <c r="M28" s="30">
        <f t="shared" si="2"/>
        <v>0</v>
      </c>
    </row>
    <row r="29" spans="1:13" s="1" customFormat="1" ht="69.95" customHeight="1">
      <c r="A29" s="54" t="s">
        <v>97</v>
      </c>
      <c r="B29" s="77" t="s">
        <v>103</v>
      </c>
      <c r="C29" s="9" t="s">
        <v>104</v>
      </c>
      <c r="D29" s="9" t="s">
        <v>105</v>
      </c>
      <c r="E29" s="39" t="s">
        <v>206</v>
      </c>
      <c r="F29" s="27">
        <v>10</v>
      </c>
      <c r="G29" s="28" t="s">
        <v>106</v>
      </c>
      <c r="H29" s="56">
        <v>10</v>
      </c>
      <c r="I29" s="29"/>
      <c r="J29" s="30">
        <f t="shared" si="0"/>
        <v>0</v>
      </c>
      <c r="K29" s="74">
        <v>0.21</v>
      </c>
      <c r="L29" s="30">
        <f t="shared" si="1"/>
        <v>0</v>
      </c>
      <c r="M29" s="30">
        <f t="shared" si="2"/>
        <v>0</v>
      </c>
    </row>
    <row r="30" spans="1:13" s="43" customFormat="1" ht="69.95" customHeight="1">
      <c r="A30" s="54" t="s">
        <v>98</v>
      </c>
      <c r="B30" s="77" t="s">
        <v>103</v>
      </c>
      <c r="C30" s="9" t="s">
        <v>107</v>
      </c>
      <c r="D30" s="9" t="s">
        <v>105</v>
      </c>
      <c r="E30" s="39" t="s">
        <v>206</v>
      </c>
      <c r="F30" s="40">
        <v>1</v>
      </c>
      <c r="G30" s="41" t="s">
        <v>106</v>
      </c>
      <c r="H30" s="57">
        <v>1</v>
      </c>
      <c r="I30" s="42"/>
      <c r="J30" s="30">
        <f t="shared" si="0"/>
        <v>0</v>
      </c>
      <c r="K30" s="74">
        <v>0.21</v>
      </c>
      <c r="L30" s="30">
        <f t="shared" si="1"/>
        <v>0</v>
      </c>
      <c r="M30" s="30">
        <f t="shared" si="2"/>
        <v>0</v>
      </c>
    </row>
    <row r="31" spans="1:13" s="1" customFormat="1" ht="69.95" customHeight="1">
      <c r="A31" s="69" t="s">
        <v>99</v>
      </c>
      <c r="B31" s="78" t="s">
        <v>75</v>
      </c>
      <c r="C31" s="38" t="s">
        <v>192</v>
      </c>
      <c r="D31" s="68" t="s">
        <v>193</v>
      </c>
      <c r="E31" s="39" t="s">
        <v>206</v>
      </c>
      <c r="F31" s="40">
        <v>2</v>
      </c>
      <c r="G31" s="41" t="s">
        <v>74</v>
      </c>
      <c r="H31" s="57">
        <v>2</v>
      </c>
      <c r="I31" s="29"/>
      <c r="J31" s="30">
        <f t="shared" si="0"/>
        <v>0</v>
      </c>
      <c r="K31" s="74">
        <v>0.21</v>
      </c>
      <c r="L31" s="30">
        <f t="shared" si="1"/>
        <v>0</v>
      </c>
      <c r="M31" s="30">
        <f t="shared" si="2"/>
        <v>0</v>
      </c>
    </row>
    <row r="32" spans="1:13" s="1" customFormat="1" ht="69.95" customHeight="1">
      <c r="A32" s="54" t="s">
        <v>108</v>
      </c>
      <c r="B32" s="78" t="s">
        <v>77</v>
      </c>
      <c r="C32" s="38" t="s">
        <v>194</v>
      </c>
      <c r="D32" s="38" t="s">
        <v>208</v>
      </c>
      <c r="E32" s="39" t="s">
        <v>206</v>
      </c>
      <c r="F32" s="40">
        <v>1</v>
      </c>
      <c r="G32" s="41" t="s">
        <v>74</v>
      </c>
      <c r="H32" s="57">
        <v>1</v>
      </c>
      <c r="I32" s="70"/>
      <c r="J32" s="30">
        <f t="shared" si="0"/>
        <v>0</v>
      </c>
      <c r="K32" s="74">
        <v>0.21</v>
      </c>
      <c r="L32" s="30">
        <f t="shared" si="1"/>
        <v>0</v>
      </c>
      <c r="M32" s="30">
        <f t="shared" si="2"/>
        <v>0</v>
      </c>
    </row>
    <row r="33" spans="1:13" s="1" customFormat="1" ht="69.95" customHeight="1">
      <c r="A33" s="69" t="s">
        <v>109</v>
      </c>
      <c r="B33" s="78" t="s">
        <v>20</v>
      </c>
      <c r="C33" s="9" t="s">
        <v>112</v>
      </c>
      <c r="D33" s="38" t="s">
        <v>163</v>
      </c>
      <c r="E33" s="39" t="s">
        <v>206</v>
      </c>
      <c r="F33" s="27" t="s">
        <v>125</v>
      </c>
      <c r="G33" s="41" t="s">
        <v>124</v>
      </c>
      <c r="H33" s="56">
        <v>8</v>
      </c>
      <c r="I33" s="70"/>
      <c r="J33" s="30">
        <f t="shared" si="0"/>
        <v>0</v>
      </c>
      <c r="K33" s="74">
        <v>0.21</v>
      </c>
      <c r="L33" s="30">
        <f t="shared" si="1"/>
        <v>0</v>
      </c>
      <c r="M33" s="30">
        <f t="shared" si="2"/>
        <v>0</v>
      </c>
    </row>
    <row r="34" spans="1:13" s="1" customFormat="1" ht="69.95" customHeight="1">
      <c r="A34" s="69" t="s">
        <v>110</v>
      </c>
      <c r="B34" s="78" t="s">
        <v>20</v>
      </c>
      <c r="C34" s="9" t="s">
        <v>113</v>
      </c>
      <c r="D34" s="38" t="s">
        <v>164</v>
      </c>
      <c r="E34" s="39" t="s">
        <v>206</v>
      </c>
      <c r="F34" s="27">
        <v>4</v>
      </c>
      <c r="G34" s="28" t="s">
        <v>119</v>
      </c>
      <c r="H34" s="56">
        <v>4</v>
      </c>
      <c r="I34" s="42"/>
      <c r="J34" s="30">
        <f t="shared" si="0"/>
        <v>0</v>
      </c>
      <c r="K34" s="74">
        <v>0.21</v>
      </c>
      <c r="L34" s="30">
        <f t="shared" si="1"/>
        <v>0</v>
      </c>
      <c r="M34" s="30">
        <f t="shared" si="2"/>
        <v>0</v>
      </c>
    </row>
    <row r="35" spans="1:13" s="43" customFormat="1" ht="69.95" customHeight="1">
      <c r="A35" s="69" t="s">
        <v>111</v>
      </c>
      <c r="B35" s="78" t="s">
        <v>20</v>
      </c>
      <c r="C35" s="9" t="s">
        <v>114</v>
      </c>
      <c r="D35" s="38" t="s">
        <v>164</v>
      </c>
      <c r="E35" s="39" t="s">
        <v>206</v>
      </c>
      <c r="F35" s="40">
        <v>2.1</v>
      </c>
      <c r="G35" s="41" t="s">
        <v>118</v>
      </c>
      <c r="H35" s="57">
        <v>3</v>
      </c>
      <c r="I35" s="42"/>
      <c r="J35" s="30">
        <f t="shared" si="0"/>
        <v>0</v>
      </c>
      <c r="K35" s="74">
        <v>0.21</v>
      </c>
      <c r="L35" s="30">
        <f t="shared" si="1"/>
        <v>0</v>
      </c>
      <c r="M35" s="30">
        <f t="shared" si="2"/>
        <v>0</v>
      </c>
    </row>
    <row r="36" spans="1:13" s="1" customFormat="1" ht="69.95" customHeight="1">
      <c r="A36" s="69" t="s">
        <v>115</v>
      </c>
      <c r="B36" s="78" t="s">
        <v>20</v>
      </c>
      <c r="C36" s="9" t="s">
        <v>116</v>
      </c>
      <c r="D36" s="38" t="s">
        <v>164</v>
      </c>
      <c r="E36" s="39" t="s">
        <v>206</v>
      </c>
      <c r="F36" s="40">
        <v>3</v>
      </c>
      <c r="G36" s="41" t="s">
        <v>117</v>
      </c>
      <c r="H36" s="57">
        <v>3</v>
      </c>
      <c r="I36" s="42"/>
      <c r="J36" s="30">
        <f t="shared" si="0"/>
        <v>0</v>
      </c>
      <c r="K36" s="74">
        <v>0.21</v>
      </c>
      <c r="L36" s="30">
        <f t="shared" si="1"/>
        <v>0</v>
      </c>
      <c r="M36" s="30">
        <f t="shared" si="2"/>
        <v>0</v>
      </c>
    </row>
    <row r="37" spans="1:13" s="1" customFormat="1" ht="69.95" customHeight="1">
      <c r="A37" s="69" t="s">
        <v>120</v>
      </c>
      <c r="B37" s="77" t="s">
        <v>121</v>
      </c>
      <c r="C37" s="9" t="s">
        <v>122</v>
      </c>
      <c r="D37" s="38" t="s">
        <v>123</v>
      </c>
      <c r="E37" s="39" t="s">
        <v>206</v>
      </c>
      <c r="F37" s="40">
        <v>3</v>
      </c>
      <c r="G37" s="41" t="s">
        <v>74</v>
      </c>
      <c r="H37" s="57">
        <v>3</v>
      </c>
      <c r="I37" s="42"/>
      <c r="J37" s="30">
        <f t="shared" si="0"/>
        <v>0</v>
      </c>
      <c r="K37" s="74">
        <v>0.21</v>
      </c>
      <c r="L37" s="30">
        <f t="shared" si="1"/>
        <v>0</v>
      </c>
      <c r="M37" s="30">
        <f t="shared" si="2"/>
        <v>0</v>
      </c>
    </row>
    <row r="38" spans="1:13" s="1" customFormat="1" ht="69.95" customHeight="1">
      <c r="A38" s="54" t="s">
        <v>101</v>
      </c>
      <c r="B38" s="78" t="s">
        <v>143</v>
      </c>
      <c r="C38" s="9"/>
      <c r="D38" s="9" t="s">
        <v>144</v>
      </c>
      <c r="E38" s="39" t="s">
        <v>206</v>
      </c>
      <c r="F38" s="27">
        <v>12</v>
      </c>
      <c r="G38" s="28" t="s">
        <v>88</v>
      </c>
      <c r="H38" s="56">
        <v>12</v>
      </c>
      <c r="I38" s="42"/>
      <c r="J38" s="30">
        <f t="shared" si="0"/>
        <v>0</v>
      </c>
      <c r="K38" s="74">
        <v>0.21</v>
      </c>
      <c r="L38" s="30">
        <f t="shared" si="1"/>
        <v>0</v>
      </c>
      <c r="M38" s="30">
        <f t="shared" si="2"/>
        <v>0</v>
      </c>
    </row>
    <row r="39" spans="1:13" s="1" customFormat="1" ht="69.95" customHeight="1">
      <c r="A39" s="54" t="s">
        <v>52</v>
      </c>
      <c r="B39" s="77" t="s">
        <v>17</v>
      </c>
      <c r="C39" s="9"/>
      <c r="D39" s="9" t="s">
        <v>145</v>
      </c>
      <c r="E39" s="39" t="s">
        <v>206</v>
      </c>
      <c r="F39" s="27">
        <v>2</v>
      </c>
      <c r="G39" s="28" t="s">
        <v>32</v>
      </c>
      <c r="H39" s="56">
        <v>2</v>
      </c>
      <c r="I39" s="29"/>
      <c r="J39" s="30">
        <f t="shared" si="0"/>
        <v>0</v>
      </c>
      <c r="K39" s="74">
        <v>0.21</v>
      </c>
      <c r="L39" s="30">
        <f t="shared" si="1"/>
        <v>0</v>
      </c>
      <c r="M39" s="30">
        <f t="shared" si="2"/>
        <v>0</v>
      </c>
    </row>
    <row r="40" spans="1:13" s="1" customFormat="1" ht="69.95" customHeight="1">
      <c r="A40" s="54" t="s">
        <v>47</v>
      </c>
      <c r="B40" s="77" t="s">
        <v>37</v>
      </c>
      <c r="C40" s="9" t="s">
        <v>165</v>
      </c>
      <c r="D40" s="38" t="s">
        <v>147</v>
      </c>
      <c r="E40" s="39" t="s">
        <v>206</v>
      </c>
      <c r="F40" s="27" t="s">
        <v>180</v>
      </c>
      <c r="G40" s="28" t="s">
        <v>148</v>
      </c>
      <c r="H40" s="56">
        <v>4</v>
      </c>
      <c r="I40" s="29"/>
      <c r="J40" s="30">
        <f t="shared" si="0"/>
        <v>0</v>
      </c>
      <c r="K40" s="74">
        <v>0.21</v>
      </c>
      <c r="L40" s="30">
        <f t="shared" si="1"/>
        <v>0</v>
      </c>
      <c r="M40" s="30">
        <f t="shared" si="2"/>
        <v>0</v>
      </c>
    </row>
    <row r="41" spans="1:13" s="1" customFormat="1" ht="69.95" customHeight="1">
      <c r="A41" s="69" t="s">
        <v>146</v>
      </c>
      <c r="B41" s="78" t="s">
        <v>154</v>
      </c>
      <c r="C41" s="38" t="s">
        <v>204</v>
      </c>
      <c r="D41" s="68" t="s">
        <v>150</v>
      </c>
      <c r="E41" s="39" t="s">
        <v>206</v>
      </c>
      <c r="F41" s="27">
        <v>1</v>
      </c>
      <c r="G41" s="28" t="s">
        <v>40</v>
      </c>
      <c r="H41" s="56">
        <v>1</v>
      </c>
      <c r="I41" s="29"/>
      <c r="J41" s="30">
        <f t="shared" si="0"/>
        <v>0</v>
      </c>
      <c r="K41" s="74">
        <v>0.21</v>
      </c>
      <c r="L41" s="30">
        <f t="shared" si="1"/>
        <v>0</v>
      </c>
      <c r="M41" s="30">
        <f t="shared" si="2"/>
        <v>0</v>
      </c>
    </row>
    <row r="42" spans="1:13" s="1" customFormat="1" ht="69.95" customHeight="1">
      <c r="A42" s="61" t="s">
        <v>201</v>
      </c>
      <c r="B42" s="105" t="s">
        <v>24</v>
      </c>
      <c r="C42" s="106"/>
      <c r="D42" s="106"/>
      <c r="E42" s="107" t="s">
        <v>206</v>
      </c>
      <c r="F42" s="108"/>
      <c r="G42" s="109"/>
      <c r="H42" s="110"/>
      <c r="I42" s="111"/>
      <c r="J42" s="112">
        <f t="shared" si="0"/>
        <v>0</v>
      </c>
      <c r="K42" s="113">
        <v>0.21</v>
      </c>
      <c r="L42" s="112">
        <f t="shared" si="1"/>
        <v>0</v>
      </c>
      <c r="M42" s="112">
        <f t="shared" si="2"/>
        <v>0</v>
      </c>
    </row>
    <row r="43" spans="1:13" s="1" customFormat="1" ht="69.95" customHeight="1">
      <c r="A43" s="61" t="s">
        <v>202</v>
      </c>
      <c r="B43" s="105" t="s">
        <v>25</v>
      </c>
      <c r="C43" s="106"/>
      <c r="D43" s="106"/>
      <c r="E43" s="107" t="s">
        <v>206</v>
      </c>
      <c r="F43" s="108"/>
      <c r="G43" s="109"/>
      <c r="H43" s="110"/>
      <c r="I43" s="111"/>
      <c r="J43" s="112">
        <f t="shared" si="0"/>
        <v>0</v>
      </c>
      <c r="K43" s="113">
        <v>0.21</v>
      </c>
      <c r="L43" s="112">
        <f t="shared" si="1"/>
        <v>0</v>
      </c>
      <c r="M43" s="112">
        <f t="shared" si="2"/>
        <v>0</v>
      </c>
    </row>
    <row r="44" spans="1:13" s="1" customFormat="1" ht="69.95" customHeight="1">
      <c r="A44" s="61" t="s">
        <v>203</v>
      </c>
      <c r="B44" s="105" t="s">
        <v>21</v>
      </c>
      <c r="C44" s="106"/>
      <c r="D44" s="106"/>
      <c r="E44" s="107" t="s">
        <v>206</v>
      </c>
      <c r="F44" s="108"/>
      <c r="G44" s="109"/>
      <c r="H44" s="110"/>
      <c r="I44" s="111"/>
      <c r="J44" s="112">
        <f t="shared" si="0"/>
        <v>0</v>
      </c>
      <c r="K44" s="113">
        <v>0.21</v>
      </c>
      <c r="L44" s="112">
        <f t="shared" si="1"/>
        <v>0</v>
      </c>
      <c r="M44" s="112">
        <f t="shared" si="2"/>
        <v>0</v>
      </c>
    </row>
    <row r="45" spans="1:13" s="1" customFormat="1" ht="69.95" customHeight="1">
      <c r="A45" s="54" t="s">
        <v>126</v>
      </c>
      <c r="B45" s="78" t="s">
        <v>183</v>
      </c>
      <c r="C45" s="38" t="s">
        <v>209</v>
      </c>
      <c r="D45" s="9" t="s">
        <v>210</v>
      </c>
      <c r="E45" s="39" t="s">
        <v>84</v>
      </c>
      <c r="F45" s="40">
        <v>1</v>
      </c>
      <c r="G45" s="41" t="s">
        <v>149</v>
      </c>
      <c r="H45" s="57">
        <v>1</v>
      </c>
      <c r="I45" s="42"/>
      <c r="J45" s="30">
        <f t="shared" si="0"/>
        <v>0</v>
      </c>
      <c r="K45" s="74">
        <v>0.21</v>
      </c>
      <c r="L45" s="30">
        <f t="shared" si="1"/>
        <v>0</v>
      </c>
      <c r="M45" s="30">
        <f t="shared" si="2"/>
        <v>0</v>
      </c>
    </row>
    <row r="46" spans="1:13" s="1" customFormat="1" ht="69.95" customHeight="1">
      <c r="A46" s="54" t="s">
        <v>172</v>
      </c>
      <c r="B46" s="77" t="s">
        <v>174</v>
      </c>
      <c r="C46" s="9"/>
      <c r="D46" s="9" t="s">
        <v>173</v>
      </c>
      <c r="E46" s="39" t="s">
        <v>206</v>
      </c>
      <c r="F46" s="27">
        <v>2</v>
      </c>
      <c r="G46" s="41" t="s">
        <v>74</v>
      </c>
      <c r="H46" s="56">
        <v>2</v>
      </c>
      <c r="I46" s="29"/>
      <c r="J46" s="30">
        <f>H46*I46</f>
        <v>0</v>
      </c>
      <c r="K46" s="74">
        <v>0.21</v>
      </c>
      <c r="L46" s="30">
        <f>J46*K46</f>
        <v>0</v>
      </c>
      <c r="M46" s="30">
        <f>J46+L46</f>
        <v>0</v>
      </c>
    </row>
    <row r="47" spans="1:13" s="1" customFormat="1" ht="69.95" customHeight="1">
      <c r="A47" s="54" t="s">
        <v>151</v>
      </c>
      <c r="B47" s="77" t="s">
        <v>16</v>
      </c>
      <c r="C47" s="9" t="s">
        <v>166</v>
      </c>
      <c r="D47" s="9" t="s">
        <v>139</v>
      </c>
      <c r="E47" s="39" t="s">
        <v>206</v>
      </c>
      <c r="F47" s="27">
        <v>1</v>
      </c>
      <c r="G47" s="41" t="s">
        <v>88</v>
      </c>
      <c r="H47" s="56">
        <v>1</v>
      </c>
      <c r="I47" s="29"/>
      <c r="J47" s="30">
        <f t="shared" si="0"/>
        <v>0</v>
      </c>
      <c r="K47" s="74">
        <v>0.21</v>
      </c>
      <c r="L47" s="30">
        <f t="shared" si="1"/>
        <v>0</v>
      </c>
      <c r="M47" s="30">
        <f t="shared" si="2"/>
        <v>0</v>
      </c>
    </row>
    <row r="48" spans="1:13" s="1" customFormat="1" ht="69.95" customHeight="1">
      <c r="A48" s="54" t="s">
        <v>152</v>
      </c>
      <c r="B48" s="77" t="s">
        <v>169</v>
      </c>
      <c r="C48" s="9" t="s">
        <v>167</v>
      </c>
      <c r="D48" s="9" t="s">
        <v>170</v>
      </c>
      <c r="E48" s="39" t="s">
        <v>206</v>
      </c>
      <c r="F48" s="27">
        <v>1.1</v>
      </c>
      <c r="G48" s="41" t="s">
        <v>46</v>
      </c>
      <c r="H48" s="56">
        <v>2</v>
      </c>
      <c r="I48" s="29"/>
      <c r="J48" s="30">
        <f t="shared" si="0"/>
        <v>0</v>
      </c>
      <c r="K48" s="74">
        <v>0.21</v>
      </c>
      <c r="L48" s="30">
        <f t="shared" si="1"/>
        <v>0</v>
      </c>
      <c r="M48" s="30">
        <f t="shared" si="2"/>
        <v>0</v>
      </c>
    </row>
    <row r="49" spans="1:13" s="1" customFormat="1" ht="69.95" customHeight="1">
      <c r="A49" s="54" t="s">
        <v>45</v>
      </c>
      <c r="B49" s="77" t="s">
        <v>157</v>
      </c>
      <c r="C49" s="9" t="s">
        <v>44</v>
      </c>
      <c r="D49" s="9" t="s">
        <v>158</v>
      </c>
      <c r="E49" s="39" t="s">
        <v>206</v>
      </c>
      <c r="F49" s="40">
        <v>1.1</v>
      </c>
      <c r="G49" s="41" t="s">
        <v>46</v>
      </c>
      <c r="H49" s="57">
        <v>2</v>
      </c>
      <c r="I49" s="29"/>
      <c r="J49" s="30">
        <f t="shared" si="0"/>
        <v>0</v>
      </c>
      <c r="K49" s="74">
        <v>0.21</v>
      </c>
      <c r="L49" s="30">
        <f t="shared" si="1"/>
        <v>0</v>
      </c>
      <c r="M49" s="30">
        <f t="shared" si="2"/>
        <v>0</v>
      </c>
    </row>
    <row r="50" spans="1:13" s="1" customFormat="1" ht="69.95" customHeight="1">
      <c r="A50" s="54" t="s">
        <v>181</v>
      </c>
      <c r="B50" s="77" t="s">
        <v>205</v>
      </c>
      <c r="C50" s="9" t="s">
        <v>44</v>
      </c>
      <c r="D50" s="9" t="s">
        <v>182</v>
      </c>
      <c r="E50" s="39" t="s">
        <v>206</v>
      </c>
      <c r="F50" s="40">
        <v>1.1</v>
      </c>
      <c r="G50" s="41" t="s">
        <v>46</v>
      </c>
      <c r="H50" s="57">
        <v>2</v>
      </c>
      <c r="I50" s="29"/>
      <c r="J50" s="30">
        <f>H50*I50</f>
        <v>0</v>
      </c>
      <c r="K50" s="74">
        <v>0.21</v>
      </c>
      <c r="L50" s="30">
        <f>J50*K50</f>
        <v>0</v>
      </c>
      <c r="M50" s="30">
        <f>J50+L50</f>
        <v>0</v>
      </c>
    </row>
    <row r="51" spans="1:13" s="1" customFormat="1" ht="69.95" customHeight="1" thickBot="1">
      <c r="A51" s="54" t="s">
        <v>153</v>
      </c>
      <c r="B51" s="77" t="s">
        <v>157</v>
      </c>
      <c r="C51" s="38" t="s">
        <v>171</v>
      </c>
      <c r="D51" s="9" t="s">
        <v>158</v>
      </c>
      <c r="E51" s="39" t="s">
        <v>206</v>
      </c>
      <c r="F51" s="27">
        <v>2</v>
      </c>
      <c r="G51" s="41" t="s">
        <v>40</v>
      </c>
      <c r="H51" s="56">
        <v>2</v>
      </c>
      <c r="I51" s="29"/>
      <c r="J51" s="30">
        <f t="shared" si="0"/>
        <v>0</v>
      </c>
      <c r="K51" s="74">
        <v>0.21</v>
      </c>
      <c r="L51" s="30">
        <f t="shared" si="1"/>
        <v>0</v>
      </c>
      <c r="M51" s="30">
        <f t="shared" si="2"/>
        <v>0</v>
      </c>
    </row>
    <row r="52" spans="1:13" s="1" customFormat="1" ht="36.75" customHeight="1" thickBot="1">
      <c r="A52" s="86"/>
      <c r="B52" s="87" t="s">
        <v>4</v>
      </c>
      <c r="C52" s="88"/>
      <c r="D52" s="89"/>
      <c r="E52" s="90"/>
      <c r="F52" s="91"/>
      <c r="G52" s="92"/>
      <c r="H52" s="91"/>
      <c r="I52" s="93"/>
      <c r="J52" s="94">
        <f>SUM(J45:J51,J6:J41)</f>
        <v>0</v>
      </c>
      <c r="K52" s="95"/>
      <c r="L52" s="94">
        <f>SUM(L45:L51,L6:L41)</f>
        <v>0</v>
      </c>
      <c r="M52" s="96">
        <f>SUM(M45:M51,M6:M41)</f>
        <v>0</v>
      </c>
    </row>
    <row r="53" spans="1:13" s="1" customFormat="1" ht="32.25" customHeight="1">
      <c r="A53" s="46"/>
      <c r="B53" s="80" t="s">
        <v>9</v>
      </c>
      <c r="C53" s="81"/>
      <c r="D53" s="82"/>
      <c r="E53" s="83"/>
      <c r="F53" s="84"/>
      <c r="G53" s="85"/>
      <c r="H53" s="84"/>
      <c r="I53" s="33"/>
      <c r="J53" s="33" t="s">
        <v>155</v>
      </c>
      <c r="K53" s="35"/>
      <c r="L53" s="33"/>
      <c r="M53" s="33"/>
    </row>
    <row r="54" spans="1:13" s="1" customFormat="1" ht="24.95" customHeight="1">
      <c r="A54" s="46"/>
      <c r="B54" s="12" t="s">
        <v>10</v>
      </c>
      <c r="C54" s="13"/>
      <c r="D54" s="14"/>
      <c r="E54" s="15"/>
      <c r="F54" s="32"/>
      <c r="G54" s="64"/>
      <c r="H54" s="32"/>
      <c r="I54" s="33"/>
      <c r="J54" s="34">
        <f>J52</f>
        <v>0</v>
      </c>
      <c r="K54" s="35"/>
      <c r="L54" s="33"/>
      <c r="M54" s="33"/>
    </row>
    <row r="55" spans="1:13" s="1" customFormat="1" ht="24.95" customHeight="1">
      <c r="A55" s="46"/>
      <c r="B55" s="12" t="s">
        <v>5</v>
      </c>
      <c r="C55" s="13"/>
      <c r="D55" s="14"/>
      <c r="E55" s="16"/>
      <c r="F55" s="36"/>
      <c r="G55" s="65"/>
      <c r="H55" s="36"/>
      <c r="I55" s="33"/>
      <c r="J55" s="33"/>
      <c r="K55" s="35"/>
      <c r="L55" s="34">
        <f>L52</f>
        <v>0</v>
      </c>
      <c r="M55" s="33"/>
    </row>
    <row r="56" spans="1:13" s="1" customFormat="1" ht="24.95" customHeight="1">
      <c r="A56" s="46"/>
      <c r="B56" s="12" t="s">
        <v>11</v>
      </c>
      <c r="C56" s="13"/>
      <c r="D56" s="14"/>
      <c r="E56" s="17"/>
      <c r="F56" s="18"/>
      <c r="G56" s="66"/>
      <c r="H56" s="36"/>
      <c r="I56" s="33"/>
      <c r="J56" s="34"/>
      <c r="K56" s="18"/>
      <c r="L56" s="36"/>
      <c r="M56" s="34">
        <f>M52</f>
        <v>0</v>
      </c>
    </row>
    <row r="57" spans="1:13" ht="24.95" customHeight="1">
      <c r="A57" s="51"/>
      <c r="B57" s="18"/>
      <c r="C57" s="19"/>
      <c r="D57" s="20"/>
      <c r="E57" s="16"/>
      <c r="F57" s="36"/>
      <c r="G57" s="65"/>
      <c r="H57" s="59"/>
      <c r="I57" s="33"/>
      <c r="J57" s="33"/>
      <c r="K57" s="35"/>
      <c r="L57" s="33"/>
      <c r="M57" s="33"/>
    </row>
  </sheetData>
  <mergeCells count="1">
    <mergeCell ref="I1:M3"/>
  </mergeCells>
  <printOptions/>
  <pageMargins left="0.5511811023622047" right="0.6692913385826772" top="0.7874015748031497" bottom="0.5905511811023623" header="0.31496062992125984" footer="0.31496062992125984"/>
  <pageSetup fitToHeight="6" fitToWidth="1" horizontalDpi="600" verticalDpi="600" orientation="landscape" paperSize="9" scale="63" r:id="rId1"/>
  <rowBreaks count="3" manualBreakCount="3">
    <brk id="14" max="16383" man="1"/>
    <brk id="35" max="16383" man="1"/>
    <brk id="41" max="16383" man="1"/>
  </rowBreaks>
  <ignoredErrors>
    <ignoredError sqref="G39 G13:G14 G36 G17 G15 G1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sumna</cp:lastModifiedBy>
  <cp:lastPrinted>2013-07-08T13:36:19Z</cp:lastPrinted>
  <dcterms:created xsi:type="dcterms:W3CDTF">2008-08-20T20:26:04Z</dcterms:created>
  <dcterms:modified xsi:type="dcterms:W3CDTF">2013-11-13T08:18:29Z</dcterms:modified>
  <cp:category/>
  <cp:version/>
  <cp:contentType/>
  <cp:contentStatus/>
</cp:coreProperties>
</file>