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8095" windowHeight="119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'Rekapitulace'!$G$31</definedName>
    <definedName name="Dodavka0">'Položky'!#REF!</definedName>
    <definedName name="HSV">'Rekapitulace'!$E$31</definedName>
    <definedName name="HSV0">'Položky'!#REF!</definedName>
    <definedName name="HZS">'Rekapitulace'!$I$31</definedName>
    <definedName name="HZS0">'Položky'!#REF!</definedName>
    <definedName name="JKSO">'Krycí list'!$G$2</definedName>
    <definedName name="MJ">'Krycí list'!$G$5</definedName>
    <definedName name="Mont">'Rekapitulace'!$H$31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'Položky'!$A$1:$G$544</definedName>
    <definedName name="_xlnm.Print_Area" localSheetId="1">'Rekapitulace'!$A$1:$I$45</definedName>
    <definedName name="PocetMJ">'Krycí list'!$G$6</definedName>
    <definedName name="Poznamka">'Krycí list'!$B$37</definedName>
    <definedName name="Projektant">'Krycí list'!$C$8</definedName>
    <definedName name="PSV">'Rekapitulace'!$F$31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<sst xmlns="http://schemas.openxmlformats.org/spreadsheetml/2006/main" count="1313" uniqueCount="677">
  <si>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</si>
  <si>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</si>
  <si>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</si>
  <si>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</si>
  <si>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</si>
  <si>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</si>
  <si>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</si>
  <si>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</si>
  <si>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</si>
  <si>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</si>
  <si>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</si>
  <si>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</si>
  <si>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</si>
  <si>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</si>
  <si>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</si>
  <si>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</si>
  <si>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</si>
  <si>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</si>
  <si>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</si>
  <si>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</si>
  <si>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</si>
  <si>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</si>
  <si>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</si>
  <si>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</si>
  <si>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</si>
  <si>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</si>
  <si>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</si>
  <si>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</si>
  <si>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</si>
  <si>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</si>
  <si>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</si>
  <si>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</si>
  <si>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</si>
  <si>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</si>
  <si>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</si>
  <si>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</si>
  <si>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</si>
  <si>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</si>
  <si>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</si>
  <si>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</si>
  <si>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</si>
  <si>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</si>
  <si>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</si>
  <si>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</si>
  <si>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</si>
  <si>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</si>
  <si>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</si>
  <si>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</si>
  <si>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</si>
  <si>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</si>
  <si>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</si>
  <si>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</si>
  <si>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</si>
  <si>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</si>
  <si>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</si>
  <si>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</si>
  <si>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</si>
  <si>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</si>
  <si>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</si>
  <si>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</si>
  <si>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</si>
  <si>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</si>
  <si>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</si>
  <si>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</si>
  <si>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</si>
  <si>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</si>
  <si>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</si>
  <si>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</si>
  <si>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</si>
  <si>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</si>
  <si>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</si>
  <si>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</si>
  <si>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</si>
  <si>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</si>
  <si>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</si>
  <si>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</si>
  <si>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</si>
  <si>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MCR131003</t>
  </si>
  <si>
    <t>OHK Bruntál Okružní</t>
  </si>
  <si>
    <t>01</t>
  </si>
  <si>
    <t>Rekonstrukce sociálního zařízení</t>
  </si>
  <si>
    <t>Stavební rozpočet</t>
  </si>
  <si>
    <t>3</t>
  </si>
  <si>
    <t>Svislé a kompletní konstrukce</t>
  </si>
  <si>
    <t>340239233</t>
  </si>
  <si>
    <t xml:space="preserve">Zazdívka -4m2 příčky Ytong 10cm </t>
  </si>
  <si>
    <t>m2</t>
  </si>
  <si>
    <t>kuchyˇka - otvor po zárubních:1*2,1</t>
  </si>
  <si>
    <t>346244311</t>
  </si>
  <si>
    <t xml:space="preserve">Obezdívky z desek Ytong tl. 50 mm </t>
  </si>
  <si>
    <t>obezdívka stoupačky u pisoárů:(0,25+0,3)*2,55</t>
  </si>
  <si>
    <t>obezdívka stoupačky wc přízení:(0,25+0,3)*2,56</t>
  </si>
  <si>
    <t>61</t>
  </si>
  <si>
    <t>Upravy povrchů vnitřní</t>
  </si>
  <si>
    <t>601021144</t>
  </si>
  <si>
    <t>Omítka stropů vápenosádrová štuková Baumit, ručně tloušťka vrstvy 3 mm</t>
  </si>
  <si>
    <t>602021142</t>
  </si>
  <si>
    <t>Štuk na stěnách vnitřní Baumit, ručně tloušťka vrstvy 3 mm</t>
  </si>
  <si>
    <t>nad obklady:17,3328</t>
  </si>
  <si>
    <t>611135101</t>
  </si>
  <si>
    <t xml:space="preserve">Hrubá výplň rýh ve stěnách </t>
  </si>
  <si>
    <t>10,5*0,15</t>
  </si>
  <si>
    <t>32*0,1</t>
  </si>
  <si>
    <t>612409991</t>
  </si>
  <si>
    <t xml:space="preserve">Začištění omítek kolem oken,dveří apod. </t>
  </si>
  <si>
    <t>m</t>
  </si>
  <si>
    <t>76,28</t>
  </si>
  <si>
    <t>612451111</t>
  </si>
  <si>
    <t xml:space="preserve">Omítka vnitřní zdiva, MC, hrubá zatřená </t>
  </si>
  <si>
    <t>pod nový obklad do výšky 2,1 m jednotně:</t>
  </si>
  <si>
    <t>(2,3+1,5)*2*2,1</t>
  </si>
  <si>
    <t>-0,8*1,97</t>
  </si>
  <si>
    <t>-0,85*2,1</t>
  </si>
  <si>
    <t>(1,5+1,5)*2*2,1</t>
  </si>
  <si>
    <t>(1,06+1)*2,1*2</t>
  </si>
  <si>
    <t>-0,6*1,97</t>
  </si>
  <si>
    <t>(0,9+1,2)*2,1</t>
  </si>
  <si>
    <t>(2,48+1,75)*2*2,1</t>
  </si>
  <si>
    <t>-0,8*1,97*2</t>
  </si>
  <si>
    <t>-0,72*2,1</t>
  </si>
  <si>
    <t>(0,95+1,7)*2*2,1</t>
  </si>
  <si>
    <t>-0,75*2,1</t>
  </si>
  <si>
    <t>(0,83+1,47)*2*2,1</t>
  </si>
  <si>
    <t>(1,47+0,87)*2*2,1</t>
  </si>
  <si>
    <t>(1,07+1,06)*2*2,1</t>
  </si>
  <si>
    <t>-0,75*1,97</t>
  </si>
  <si>
    <t>(1,93+1,07)*2*2,1</t>
  </si>
  <si>
    <t>Mezisoučet</t>
  </si>
  <si>
    <t>612473182</t>
  </si>
  <si>
    <t xml:space="preserve">Omítka vnitřního zdiva ze suché směsi, štuková </t>
  </si>
  <si>
    <t>omítka na Ytong zazdívku dveří v kuchyňce:2,1</t>
  </si>
  <si>
    <t>63</t>
  </si>
  <si>
    <t>Podlahy a podlahové konstrukce</t>
  </si>
  <si>
    <t>631361921</t>
  </si>
  <si>
    <t>Výztuž mazanin svařovanou sítí z drátů tažených průměr drátu  5,0, oka 100/100 mm</t>
  </si>
  <si>
    <t>t</t>
  </si>
  <si>
    <t>Hmotnost 1 m2 sítě je 3,113 kg.</t>
  </si>
  <si>
    <t>19,1253*3,113*1,15*0,001</t>
  </si>
  <si>
    <t>632411150</t>
  </si>
  <si>
    <t xml:space="preserve">Potěr ze SMS Cemix, ruční zpracování, tl. 50 mm </t>
  </si>
  <si>
    <t>94</t>
  </si>
  <si>
    <t>Lešení a stavební výtahy</t>
  </si>
  <si>
    <t>941955001</t>
  </si>
  <si>
    <t xml:space="preserve">Lešení lehké pomocné, výška podlahy do 1,2 m </t>
  </si>
  <si>
    <t>95</t>
  </si>
  <si>
    <t>Dokončovací konstrukce na pozemních stavbách</t>
  </si>
  <si>
    <t>952901111</t>
  </si>
  <si>
    <t xml:space="preserve">Vyčištění budov o výšce podlaží do 4 m </t>
  </si>
  <si>
    <t>96</t>
  </si>
  <si>
    <t>Bourání konstrukcí</t>
  </si>
  <si>
    <t>965043341</t>
  </si>
  <si>
    <t xml:space="preserve">Bourání podkladů bet., potěr do tl. 10 cm,nad 4 m2 </t>
  </si>
  <si>
    <t>m3</t>
  </si>
  <si>
    <t>vybourání potěru podlah:19,1253*0,05</t>
  </si>
  <si>
    <t>965081713</t>
  </si>
  <si>
    <t xml:space="preserve">Bourání dlaždic keramických tl. 1 cm, nad 1 m2 </t>
  </si>
  <si>
    <t>1,5*2,3</t>
  </si>
  <si>
    <t>1*1,06</t>
  </si>
  <si>
    <t>1,46*0,9</t>
  </si>
  <si>
    <t>3,48*1,75</t>
  </si>
  <si>
    <t>1,7*0,89</t>
  </si>
  <si>
    <t>1,47*0,83</t>
  </si>
  <si>
    <t>0,87*1,47</t>
  </si>
  <si>
    <t>1,06*1,07</t>
  </si>
  <si>
    <t>1,93*1,07</t>
  </si>
  <si>
    <t>968061125</t>
  </si>
  <si>
    <t xml:space="preserve">Vyvěšení dřevěných dveřních křídel pl. do 2 m2 </t>
  </si>
  <si>
    <t>kus</t>
  </si>
  <si>
    <t>968072455</t>
  </si>
  <si>
    <t xml:space="preserve">Vybourání kovových dveřních zárubní pl. do 2 m2 </t>
  </si>
  <si>
    <t>WC a kuchyňka:0,8*1,97</t>
  </si>
  <si>
    <t>0,6*1,97</t>
  </si>
  <si>
    <t>969011121</t>
  </si>
  <si>
    <t xml:space="preserve">Vybourání vodovod., plynového vedení DN do 52 mm </t>
  </si>
  <si>
    <t>969021111</t>
  </si>
  <si>
    <t xml:space="preserve">Vybourání kanalizačního potrubí DN do 100 mm </t>
  </si>
  <si>
    <t>974031132</t>
  </si>
  <si>
    <t xml:space="preserve">Vysekání rýh ve zdi cihelné 5 x 7 cm </t>
  </si>
  <si>
    <t>978013191</t>
  </si>
  <si>
    <t xml:space="preserve">Otlučení omítek vnitřních stěn v rozsahu do 100 % </t>
  </si>
  <si>
    <t>pod obklady původními:56,574</t>
  </si>
  <si>
    <t>plocha pod novými obklady:90,908-56,547</t>
  </si>
  <si>
    <t>978059531</t>
  </si>
  <si>
    <t xml:space="preserve">Odsekání vnitřních obkladů stěn nad 2 m2 </t>
  </si>
  <si>
    <t>vnitřní obklady jednotlivých místností:</t>
  </si>
  <si>
    <t>kolem umývadla chodba:(1,22+0,6)*1,35</t>
  </si>
  <si>
    <t>WC patro:(1,46+0,9)*2*1,2</t>
  </si>
  <si>
    <t>-0,6*1,2</t>
  </si>
  <si>
    <t>pisoáry:(1,5+1,5)*2*1,5</t>
  </si>
  <si>
    <t>-0,85*1,5</t>
  </si>
  <si>
    <t>1,5*0,1</t>
  </si>
  <si>
    <t>kuchynka:(1,81+3,48)*1,35*2</t>
  </si>
  <si>
    <t>-0,8*1,35</t>
  </si>
  <si>
    <t>-0,72*1,35</t>
  </si>
  <si>
    <t>sprchový box:(0,95+1,7)*2*2,1</t>
  </si>
  <si>
    <t>wc ženy patro:(1,47+0,83)*2*1,2</t>
  </si>
  <si>
    <t>(0,87+1,47)*2*1,2</t>
  </si>
  <si>
    <t>wc přízemí:(1,07+1,06)*1,35*2</t>
  </si>
  <si>
    <t>(1,93+1,07)*1,35*2</t>
  </si>
  <si>
    <t>99</t>
  </si>
  <si>
    <t>Staveništní přesun hmot</t>
  </si>
  <si>
    <t>999281108</t>
  </si>
  <si>
    <t xml:space="preserve">Přesun hmot pro opravy a údržbu do výšky 12 m </t>
  </si>
  <si>
    <t>D99</t>
  </si>
  <si>
    <t>Nespecifikované stavební práce</t>
  </si>
  <si>
    <t>D9901</t>
  </si>
  <si>
    <t xml:space="preserve">Nespecifikované práce </t>
  </si>
  <si>
    <t>711</t>
  </si>
  <si>
    <t>Izolace proti vodě</t>
  </si>
  <si>
    <t>711212000</t>
  </si>
  <si>
    <t>Penetrace podkladu pod hydroizolační nátěr ASO-Unigrund (fa Schömburg)</t>
  </si>
  <si>
    <t>podlahy:19,1253</t>
  </si>
  <si>
    <t>711212001</t>
  </si>
  <si>
    <t>Nátěr hydroizolační těsnicí hmotou Saniflex (fa Schömburg), proti vlhkosti</t>
  </si>
  <si>
    <t>podlahy mimo sprchový box:19,1253</t>
  </si>
  <si>
    <t>-1,7*0,95</t>
  </si>
  <si>
    <t>711212002</t>
  </si>
  <si>
    <t>Stěrka hydroizolační těsnicí hmotou Aquafin 2K (fa Schömburg),proti vlhkosti, tl. 2mm</t>
  </si>
  <si>
    <t>sprchový box:</t>
  </si>
  <si>
    <t>podlaha:1,7*0,95</t>
  </si>
  <si>
    <t>stěny:(1,7+0,95)*2*2,1</t>
  </si>
  <si>
    <t>998711202</t>
  </si>
  <si>
    <t xml:space="preserve">Přesun hmot pro izolace proti vodě, výšky do 12 m </t>
  </si>
  <si>
    <t>721</t>
  </si>
  <si>
    <t>Vnitřní kanalizace</t>
  </si>
  <si>
    <t>721140912</t>
  </si>
  <si>
    <t xml:space="preserve">Oprava - propojení dosavadního potrubí DN 50 </t>
  </si>
  <si>
    <t>pisoáry:1</t>
  </si>
  <si>
    <t>umývadlo chodba:1</t>
  </si>
  <si>
    <t>podlahová vpust:1</t>
  </si>
  <si>
    <t>umývadlo wc patro:1</t>
  </si>
  <si>
    <t>umývadlo wc přízemí:1</t>
  </si>
  <si>
    <t>721140915</t>
  </si>
  <si>
    <t xml:space="preserve">Oprava - propojení dosavadního potrubí DN 100 </t>
  </si>
  <si>
    <t>wc patro:1</t>
  </si>
  <si>
    <t>wc ženy patro:1</t>
  </si>
  <si>
    <t>wc přízemí:1</t>
  </si>
  <si>
    <t>721171803</t>
  </si>
  <si>
    <t xml:space="preserve">Demontáž potrubí z PVC do DN 75 </t>
  </si>
  <si>
    <t>ZP:10,5</t>
  </si>
  <si>
    <t>721176103</t>
  </si>
  <si>
    <t xml:space="preserve">Potrubí HT připojovací DN 50 x 1,8 mm </t>
  </si>
  <si>
    <t>pisoáry - předběžně:3</t>
  </si>
  <si>
    <t>umývadlo předběžně:1,5</t>
  </si>
  <si>
    <t>sprcha předběžně:2</t>
  </si>
  <si>
    <t>umývadlo patro:2</t>
  </si>
  <si>
    <t>umývadlo přízemí:2</t>
  </si>
  <si>
    <t>721194105</t>
  </si>
  <si>
    <t xml:space="preserve">Vyvedení odpadních výpustek D 50 x 1,8 </t>
  </si>
  <si>
    <t>pisoáry:2</t>
  </si>
  <si>
    <t>sprcha:1</t>
  </si>
  <si>
    <t>umývadlo patro:1</t>
  </si>
  <si>
    <t>umývadlo WC přízemí:1</t>
  </si>
  <si>
    <t>721220801</t>
  </si>
  <si>
    <t xml:space="preserve">Demontáž zápachové uzávěrky  do DN 70 </t>
  </si>
  <si>
    <t>demontáž podlahové vpusti:1</t>
  </si>
  <si>
    <t>721223427</t>
  </si>
  <si>
    <t>Vpusť podlahová se zápachovou uzávěrkou HL 510N DN 40/50 samočisticí, izol. soupr. bez fólie</t>
  </si>
  <si>
    <t xml:space="preserve">Podlahová vpusť DN40/50 s vodorovným odtokem, pevným izolačním límcem, sifonovou vložkou, s plastovým výškově stavitelným nástavcem 12 - 70mm, s rámečkem 123 x 123mm a mřížkou z nerezové oceli 115x115mm. Vhodná například do koupelen a sprchových koutů. Stavební kryt v balení. Třída zatížení K - 300 kg. Materiál PE, teplotní odolnost 80°C. Průtok vody 0,55 l/sec. </t>
  </si>
  <si>
    <t>998721202</t>
  </si>
  <si>
    <t xml:space="preserve">Přesun hmot pro vnitřní kanalizaci, výšky do 12 m </t>
  </si>
  <si>
    <t>722</t>
  </si>
  <si>
    <t>Vnitřní vodovod</t>
  </si>
  <si>
    <t>722130801</t>
  </si>
  <si>
    <t xml:space="preserve">Demontáž potrubí ocelových závitových do  DN 25 </t>
  </si>
  <si>
    <t>pisoáry předpoklad:3</t>
  </si>
  <si>
    <t>umývadlo předsíň předpoklad:6</t>
  </si>
  <si>
    <t>wc patro:6</t>
  </si>
  <si>
    <t>wc ženy patro:6</t>
  </si>
  <si>
    <t>wc přízemí:6</t>
  </si>
  <si>
    <t>722131932</t>
  </si>
  <si>
    <t xml:space="preserve">Oprava-propojení dosavadního potrubí závit. DN 20 </t>
  </si>
  <si>
    <t>umývadlo předsín:2</t>
  </si>
  <si>
    <t>sprcha:2</t>
  </si>
  <si>
    <t>wc ženy patro:2</t>
  </si>
  <si>
    <t>wc ženy přízemí:2</t>
  </si>
  <si>
    <t>722172311</t>
  </si>
  <si>
    <t xml:space="preserve">Potrubí z PPR Instaplast, studená, D 20/2,8 mm </t>
  </si>
  <si>
    <t>pisoáry:3</t>
  </si>
  <si>
    <t>umývadlo předšíň:3</t>
  </si>
  <si>
    <t>wc patro:3</t>
  </si>
  <si>
    <t>sprcha:4</t>
  </si>
  <si>
    <t>wc ženy patro:3</t>
  </si>
  <si>
    <t>wc přízemí:3</t>
  </si>
  <si>
    <t>722172331</t>
  </si>
  <si>
    <t xml:space="preserve">Potrubí z PPR Instaplast, teplá, D 20/3,4 mm </t>
  </si>
  <si>
    <t>umývadlo chodba předpoklad:3</t>
  </si>
  <si>
    <t>umývadlo wc patro:3</t>
  </si>
  <si>
    <t>dtto ale přízemí:3</t>
  </si>
  <si>
    <t>722179191</t>
  </si>
  <si>
    <t xml:space="preserve">Příplatek za malý rozsah do 20 m rozvodu </t>
  </si>
  <si>
    <t>soubor</t>
  </si>
  <si>
    <t>5</t>
  </si>
  <si>
    <t>722181211</t>
  </si>
  <si>
    <t>Izolace návleková MIRELON PRO tl. stěny 6 mm vnitřní průměr 25 mm</t>
  </si>
  <si>
    <t>rozvody vody:32</t>
  </si>
  <si>
    <t>722190401</t>
  </si>
  <si>
    <t xml:space="preserve">Vyvedení a upevnění výpustek DN 15 </t>
  </si>
  <si>
    <t>umývadlo chodba:2</t>
  </si>
  <si>
    <t>wc patro:1+2</t>
  </si>
  <si>
    <t>wc přízemí:1+2</t>
  </si>
  <si>
    <t>722190901</t>
  </si>
  <si>
    <t xml:space="preserve">Uzavření/otevření vodovodního potrubí při opravě </t>
  </si>
  <si>
    <t>722191111</t>
  </si>
  <si>
    <t xml:space="preserve">Hadice flexibilní k baterii,DN 15 x M10,délka 0,4m </t>
  </si>
  <si>
    <t>umývadlo WC přízemí a patro:2+2</t>
  </si>
  <si>
    <t>722202212</t>
  </si>
  <si>
    <t xml:space="preserve">Nástěnka MZD PP-R INSTAPLAST 16xR1/2 </t>
  </si>
  <si>
    <t>722202422</t>
  </si>
  <si>
    <t xml:space="preserve">Kohout kul. nerozeb.s výpustí PP-R INSTAPLAST D 20 </t>
  </si>
  <si>
    <t>7259901</t>
  </si>
  <si>
    <t xml:space="preserve">Zaslepení stávajících nedemontovaných rozvodů vody </t>
  </si>
  <si>
    <t>998722202</t>
  </si>
  <si>
    <t xml:space="preserve">Přesun hmot pro vnitřní vodovod, výšky do 12 m </t>
  </si>
  <si>
    <t>725</t>
  </si>
  <si>
    <t>Zařizovací předměty</t>
  </si>
  <si>
    <t>725013131</t>
  </si>
  <si>
    <t xml:space="preserve">Klozet kombi OLYMP,nádrž s armat.odpad šikmý, bílý </t>
  </si>
  <si>
    <t>WC patro:1</t>
  </si>
  <si>
    <t>WC ženy patro:1</t>
  </si>
  <si>
    <t>WC přízemí:1</t>
  </si>
  <si>
    <t>725017132</t>
  </si>
  <si>
    <t>Umyvadlo na šrouby OLYMP 55 x 42 cm, bílé včetně instalační sady a zápachové uzávěrky</t>
  </si>
  <si>
    <t>chodba:1</t>
  </si>
  <si>
    <t>725017138</t>
  </si>
  <si>
    <t xml:space="preserve">Kryt sifonu umyvadel OLYMP, bílý </t>
  </si>
  <si>
    <t>725110814</t>
  </si>
  <si>
    <t xml:space="preserve">Demontáž klozetů kombinovaných </t>
  </si>
  <si>
    <t>725112911</t>
  </si>
  <si>
    <t xml:space="preserve">Montáž tlakového splachovače </t>
  </si>
  <si>
    <t>725114932</t>
  </si>
  <si>
    <t xml:space="preserve">Oprava - novodurový skluz D 110/114 </t>
  </si>
  <si>
    <t>pro WC:3</t>
  </si>
  <si>
    <t>725122817</t>
  </si>
  <si>
    <t xml:space="preserve">Demontáž pisoárů bez nádrže + 1 záchodkem </t>
  </si>
  <si>
    <t>demontáž stáv. pisoárů:2</t>
  </si>
  <si>
    <t>725129201</t>
  </si>
  <si>
    <t xml:space="preserve">Montáž pisoárového záchodku bez nádrže </t>
  </si>
  <si>
    <t>725210821</t>
  </si>
  <si>
    <t xml:space="preserve">Demontáž umyvadel bez výtokových armatur </t>
  </si>
  <si>
    <t>725299101</t>
  </si>
  <si>
    <t xml:space="preserve">Montáž koupelnových doplňků - mýdelníků, držáků ap </t>
  </si>
  <si>
    <t>umývadlo chodba:3</t>
  </si>
  <si>
    <t>sprcha - mýdelník:1</t>
  </si>
  <si>
    <t>wc a umývadlo - ženy patro:1+1+1+1</t>
  </si>
  <si>
    <t>wc a umývadlo  přízemí:1+1+1+1</t>
  </si>
  <si>
    <t>725810811</t>
  </si>
  <si>
    <t xml:space="preserve">Demontáž ventilu výtokového nástěnného </t>
  </si>
  <si>
    <t>¨wc přízemí:1</t>
  </si>
  <si>
    <t>725819402</t>
  </si>
  <si>
    <t xml:space="preserve">Montáž ventilu rohového bez trubičky G 1/2 </t>
  </si>
  <si>
    <t>umývadlo WC ženy patro:2</t>
  </si>
  <si>
    <t>725820801</t>
  </si>
  <si>
    <t xml:space="preserve">Demontáž baterie nástěnné do G 3/4 </t>
  </si>
  <si>
    <t>725829301</t>
  </si>
  <si>
    <t xml:space="preserve">Montáž baterie umyv.a dřezové stojánkové </t>
  </si>
  <si>
    <t>725840860</t>
  </si>
  <si>
    <t xml:space="preserve">Demontáž držáku sprchy </t>
  </si>
  <si>
    <t>725849200</t>
  </si>
  <si>
    <t xml:space="preserve">Montáž baterií sprchových, nastavitelná výška </t>
  </si>
  <si>
    <t>725849302</t>
  </si>
  <si>
    <t xml:space="preserve">Montáž držáku sprchy </t>
  </si>
  <si>
    <t>725860167</t>
  </si>
  <si>
    <t xml:space="preserve">Zápachová uzávěrka pro pisoáry HL130, DN 30, 40 </t>
  </si>
  <si>
    <t>725860811</t>
  </si>
  <si>
    <t xml:space="preserve">Demontáž uzávěrek zápachových jednoduchých </t>
  </si>
  <si>
    <t>pisoáry :2</t>
  </si>
  <si>
    <t>umývadlo předsíň:1</t>
  </si>
  <si>
    <t>725991811</t>
  </si>
  <si>
    <t xml:space="preserve">Demontáž konzol jednoduchých </t>
  </si>
  <si>
    <t>umývadla:2+2+2</t>
  </si>
  <si>
    <t>725 99-0101</t>
  </si>
  <si>
    <t xml:space="preserve">Dmtž stáv. zás. papírů, zrcadla, dávk. mýdla </t>
  </si>
  <si>
    <t>umývadlo chodba:1+1+1</t>
  </si>
  <si>
    <t>WC patro držák toal. papíru:1</t>
  </si>
  <si>
    <t>wc a umývarna ženy 1. patro:3</t>
  </si>
  <si>
    <t>55141080</t>
  </si>
  <si>
    <t>Schell Comfort - Rohový regulační ventil, chrom  052170699 - 1/2" - 1/2 "</t>
  </si>
  <si>
    <t>umývadlo WC ženy:2</t>
  </si>
  <si>
    <t>umývadlo WC přízemí:2</t>
  </si>
  <si>
    <t>55144131</t>
  </si>
  <si>
    <t>Sprchová nástěnná baterie bez příslušenství PN80B</t>
  </si>
  <si>
    <t>Jedná se o vyšší typ baterie střední třídy odvozené z klasické řady Polar. Nakloněné tělo baterie a ze spodní části vybraný tvar ručky nabízí velmi pohodlnou manipulaci. I tato série je k dispozici v mnoha modifikacích pro použití jak v koupelně, tak ve Vaší kuchyni.</t>
  </si>
  <si>
    <t>55145421</t>
  </si>
  <si>
    <t>Baterie umyvadlová stojánková  PN 26 bez ovládání sifonu</t>
  </si>
  <si>
    <t>umývadlo WC patro:1</t>
  </si>
  <si>
    <t>55147029</t>
  </si>
  <si>
    <t>Splachovač pisoárů tlakový tlakový splachovač  např. ATS001</t>
  </si>
  <si>
    <t>64250633</t>
  </si>
  <si>
    <t>Pisoár Nova Top Pico přívod shora, odpad dolů bílý</t>
  </si>
  <si>
    <t>551-44162</t>
  </si>
  <si>
    <t xml:space="preserve">Sprchový komplet SK502 </t>
  </si>
  <si>
    <t xml:space="preserve">Sprchový komplet PLANET, pohyblivý držák o 25mm/60cm, kov, hadice 150cm, sprchová růžice </t>
  </si>
  <si>
    <t>55501</t>
  </si>
  <si>
    <t xml:space="preserve">Dávkovač mýdla MERIDA TOP </t>
  </si>
  <si>
    <t>¦mýdlo doplňováno z kanystru</t>
  </si>
  <si>
    <t>¦vybaven průzorem pro kontrolu množství mýdla</t>
  </si>
  <si>
    <t>¦vyroben z vysoce kvalitního plastu ABS</t>
  </si>
  <si>
    <t>¦uzamykatelný na klíček</t>
  </si>
  <si>
    <t>Barva: Bílá</t>
  </si>
  <si>
    <t>Rozměr š x v x h (mm): 90 x 190 x 98</t>
  </si>
  <si>
    <t>Objem (ml): 400</t>
  </si>
  <si>
    <t>umývadlo WC ženy patro:1</t>
  </si>
  <si>
    <t>55502</t>
  </si>
  <si>
    <t xml:space="preserve">Zásobník papírových ručníků MERIDA TOP </t>
  </si>
  <si>
    <t>¦vybaven průzorem pro kontrolu množství ručníků v zásobníku</t>
  </si>
  <si>
    <t>¦reduktor umístěný ve spodní části zásobníku zabraňuje samovolnému vypadávání papíru</t>
  </si>
  <si>
    <t>Rozměr š x v x h (mm): 170 x 330 x 175</t>
  </si>
  <si>
    <t>Max. průměr role (mm): 144</t>
  </si>
  <si>
    <t>Max. výška role (mm): 230</t>
  </si>
  <si>
    <t>umývadlo wc ženy patro:1</t>
  </si>
  <si>
    <t>55503</t>
  </si>
  <si>
    <t xml:space="preserve">Zásobník toal. papíru MAXI MERIDA TOP </t>
  </si>
  <si>
    <t>¦vybaven průzorem pro kontrolu množství toaletního papíru v zásobníku</t>
  </si>
  <si>
    <t>Parametry</t>
  </si>
  <si>
    <t>Max. průměr role (mm): 260</t>
  </si>
  <si>
    <t>Rozměr š x v x h (mm): 280 x 325 x 145</t>
  </si>
  <si>
    <t>55504</t>
  </si>
  <si>
    <t xml:space="preserve">Zrcadlo jednoduché v rámu 60 x 40 cm </t>
  </si>
  <si>
    <t>55505</t>
  </si>
  <si>
    <t xml:space="preserve">Mýdelník drátěný NIMCO Metro </t>
  </si>
  <si>
    <t>998725202</t>
  </si>
  <si>
    <t xml:space="preserve">Přesun hmot pro zařizovací předměty, výšky do 12 m </t>
  </si>
  <si>
    <t>733</t>
  </si>
  <si>
    <t>Rozvod potrubí</t>
  </si>
  <si>
    <t>733111103</t>
  </si>
  <si>
    <t xml:space="preserve">Potrubí závitové bezešvé běžné nízkotlaké DN 15 </t>
  </si>
  <si>
    <t>těleso u pisoáru - pouze přípojky:1,5</t>
  </si>
  <si>
    <t>wc patro - pouze přípojky:1,5</t>
  </si>
  <si>
    <t>kuchyňka:1,5</t>
  </si>
  <si>
    <t>wc ženy patro:8</t>
  </si>
  <si>
    <t>733113113</t>
  </si>
  <si>
    <t xml:space="preserve">Příplatek za zhotovení přípojky DN 15 </t>
  </si>
  <si>
    <t>těleso u pisoáru:2</t>
  </si>
  <si>
    <t>wc patro:2</t>
  </si>
  <si>
    <t>kuchyˇka:2</t>
  </si>
  <si>
    <t>wc ženy patro:4</t>
  </si>
  <si>
    <t>wc přízemí:2</t>
  </si>
  <si>
    <t>998733101</t>
  </si>
  <si>
    <t xml:space="preserve">Přesun hmot pro rozvody potrubí, výšky do 6 m </t>
  </si>
  <si>
    <t>734</t>
  </si>
  <si>
    <t>Armatury</t>
  </si>
  <si>
    <t>734200811</t>
  </si>
  <si>
    <t xml:space="preserve">Demontáž armatur s 1závitem do G 1/2 </t>
  </si>
  <si>
    <t>registr u pisoáru:2</t>
  </si>
  <si>
    <t>registr wc patro:2</t>
  </si>
  <si>
    <t>litinový kuchyňka:2</t>
  </si>
  <si>
    <t>registr wc ženy 1patro:2</t>
  </si>
  <si>
    <t>registr wc přízemí:2</t>
  </si>
  <si>
    <t>734223122</t>
  </si>
  <si>
    <t>Ventil termostatický, přímý, IVAR.VD DN 15 s termostatickou hlavicí IVAR.T 5000</t>
  </si>
  <si>
    <t>těleso u pisoáru:1</t>
  </si>
  <si>
    <t>kuchyˇka:1</t>
  </si>
  <si>
    <t>wc ženy 1.patro:2</t>
  </si>
  <si>
    <t>734263132</t>
  </si>
  <si>
    <t xml:space="preserve">Šroubení regulační, přímé, IVAR.DD 301 DN 15 </t>
  </si>
  <si>
    <t>kuchyňka:1</t>
  </si>
  <si>
    <t>998734203</t>
  </si>
  <si>
    <t xml:space="preserve">Přesun hmot pro armatury, výšky do 24 m </t>
  </si>
  <si>
    <t>735</t>
  </si>
  <si>
    <t>Otopná tělesa</t>
  </si>
  <si>
    <t>735111810</t>
  </si>
  <si>
    <t xml:space="preserve">Demontáž těles otopných litinových článkových </t>
  </si>
  <si>
    <t>kuchyňka demontáž lit. tělesa:0,255*10</t>
  </si>
  <si>
    <t>735156920</t>
  </si>
  <si>
    <t xml:space="preserve">Tlakové zkoušky otopných těles Radik 20-22 </t>
  </si>
  <si>
    <t>desková tělesa:4</t>
  </si>
  <si>
    <t>735159523</t>
  </si>
  <si>
    <t xml:space="preserve">Montáž panel.těles 2řadých, s odvzduš. </t>
  </si>
  <si>
    <t>735179110</t>
  </si>
  <si>
    <t xml:space="preserve">Montáž otopných těles koupelnových (žebříků) </t>
  </si>
  <si>
    <t>wc ženy 1.np.:2</t>
  </si>
  <si>
    <t>735191910</t>
  </si>
  <si>
    <t xml:space="preserve">Napuštění vody do otopného systému - bez kotle </t>
  </si>
  <si>
    <t>0</t>
  </si>
  <si>
    <t>7,955*0,6</t>
  </si>
  <si>
    <t>7,9555*0,8*2</t>
  </si>
  <si>
    <t>735221821</t>
  </si>
  <si>
    <t xml:space="preserve">Demontáž regstr. z hl.trubek DN 65 do 3 m,1pramen. </t>
  </si>
  <si>
    <t>735221822</t>
  </si>
  <si>
    <t xml:space="preserve">Demontáž regstr. z hl.trubek DN 65 do 3 m,2pramen. </t>
  </si>
  <si>
    <t>demontáž registru u pisoáru:1</t>
  </si>
  <si>
    <t>demontáž registrů WC ženy 1.np.:2</t>
  </si>
  <si>
    <t>735291800</t>
  </si>
  <si>
    <t xml:space="preserve">Demontáž konzol otopných těles do odpadu </t>
  </si>
  <si>
    <t>u pisoárů:2</t>
  </si>
  <si>
    <t>kuchyňka:4</t>
  </si>
  <si>
    <t>wc ženy patro:2+2</t>
  </si>
  <si>
    <t>735494811</t>
  </si>
  <si>
    <t xml:space="preserve">Vypuštění vody z otopných těles </t>
  </si>
  <si>
    <t>48441581</t>
  </si>
  <si>
    <t>Sušák pro radiátor trubkový KORALUX, D 370mm</t>
  </si>
  <si>
    <t>48451759.M</t>
  </si>
  <si>
    <t>Příslušenství pro kombin. vytápění Koralux  400 W pro přechodný a letní ohřev</t>
  </si>
  <si>
    <t>Sada pro kombinované vytápění obsahuje:</t>
  </si>
  <si>
    <t xml:space="preserve"> - těleso topné elektrické</t>
  </si>
  <si>
    <t xml:space="preserve">   provozní napětí 230 V</t>
  </si>
  <si>
    <t xml:space="preserve">   teplotní omezovač max. 95 st C</t>
  </si>
  <si>
    <t xml:space="preserve">   připojovací kabel flexo, délka 1,5 m</t>
  </si>
  <si>
    <t xml:space="preserve">   připojovací závit 1/2"" </t>
  </si>
  <si>
    <t xml:space="preserve">   </t>
  </si>
  <si>
    <t xml:space="preserve"> - odbočka T</t>
  </si>
  <si>
    <t xml:space="preserve">   připojovací závity 1/2""</t>
  </si>
  <si>
    <t xml:space="preserve">   těsnicí kroužek O</t>
  </si>
  <si>
    <t>484518208</t>
  </si>
  <si>
    <t>Těleso otopné trubk. Linear Classic KLC 1220.600 předběžně</t>
  </si>
  <si>
    <t>48457217</t>
  </si>
  <si>
    <t>Těleso otopné des. Radik Klasik typ22 v.600 dl.600 předběžně</t>
  </si>
  <si>
    <t>48457219</t>
  </si>
  <si>
    <t>Těleso otopné des. Radik Klasik typ22 v.600 dl.800 předběžně</t>
  </si>
  <si>
    <t>54132051</t>
  </si>
  <si>
    <t>Regulátor teploty pro KORALUX-E R10A pro přechodný a letní ohřev</t>
  </si>
  <si>
    <t>příslušenství pro přímotopné elektrické otopné těleso</t>
  </si>
  <si>
    <t>Z-SKV-0003</t>
  </si>
  <si>
    <t>998735202</t>
  </si>
  <si>
    <t xml:space="preserve">Přesun hmot pro otopná tělesa, výšky do 12 m </t>
  </si>
  <si>
    <t>766</t>
  </si>
  <si>
    <t>Konstrukce truhlářské</t>
  </si>
  <si>
    <t>766661112</t>
  </si>
  <si>
    <t xml:space="preserve">Montáž dveří do zárubně,otevíravých 1kř.do 0,8 m </t>
  </si>
  <si>
    <t>766661911</t>
  </si>
  <si>
    <t xml:space="preserve">Oprava dveřních křídel kompl., bez výměny prvků </t>
  </si>
  <si>
    <t>wc přízemí:0,75*1,97*2</t>
  </si>
  <si>
    <t>766670021</t>
  </si>
  <si>
    <t xml:space="preserve">Montáž kliky a štítku </t>
  </si>
  <si>
    <t>54914620</t>
  </si>
  <si>
    <t>Dveřní kování PRAKTIK - WC -Cr - nerez</t>
  </si>
  <si>
    <t>61160132</t>
  </si>
  <si>
    <t>Dveře vnitřní hladké plné 1 kříd. 60x197 cm</t>
  </si>
  <si>
    <t>61160186</t>
  </si>
  <si>
    <t>Dveře vnitřní hladké plné 1 kříd. 80x197 cm</t>
  </si>
  <si>
    <t>998766202</t>
  </si>
  <si>
    <t xml:space="preserve">Přesun hmot pro truhlářské konstr., výšky do 12 m </t>
  </si>
  <si>
    <t>771</t>
  </si>
  <si>
    <t>Podlahy z dlaždic a obklady</t>
  </si>
  <si>
    <t>771575109</t>
  </si>
  <si>
    <t xml:space="preserve">Montáž podlah keram.,hladké, tmel, 30x30 cm </t>
  </si>
  <si>
    <t>771578011</t>
  </si>
  <si>
    <t xml:space="preserve">Spára podlaha - stěna, silikonem </t>
  </si>
  <si>
    <t>(2,3+1,5)*2</t>
  </si>
  <si>
    <t>(1,5*4)</t>
  </si>
  <si>
    <t>(1+1,06)*2</t>
  </si>
  <si>
    <t>(0,9+1,2)*2</t>
  </si>
  <si>
    <t>(3,48+1,75)*2</t>
  </si>
  <si>
    <t>(1,7+0,95)*2</t>
  </si>
  <si>
    <t>771579791</t>
  </si>
  <si>
    <t xml:space="preserve">Příplatek za plochu podlah keram. do 5 m2 jednotl. </t>
  </si>
  <si>
    <t>771579795</t>
  </si>
  <si>
    <t xml:space="preserve">Příplatek za spárování vodotěsnou hmotou - plošně </t>
  </si>
  <si>
    <t>597642030</t>
  </si>
  <si>
    <t>Dlažba keramická 300 x 300 x 9 mm</t>
  </si>
  <si>
    <t>19,1253*1,15</t>
  </si>
  <si>
    <t>998771202</t>
  </si>
  <si>
    <t xml:space="preserve">Přesun hmot pro podlahy z dlaždic, výšky do 12 m </t>
  </si>
  <si>
    <t>776</t>
  </si>
  <si>
    <t>Podlahy povlakové</t>
  </si>
  <si>
    <t>776401800</t>
  </si>
  <si>
    <t xml:space="preserve">Demontáž soklíků nebo lišt, pryžových nebo z PVC </t>
  </si>
  <si>
    <t>(1,93+1,07)*2</t>
  </si>
  <si>
    <t>776511810</t>
  </si>
  <si>
    <t>Odstranění PVC a koberců lepených bez podložky z ploch do 10 m2</t>
  </si>
  <si>
    <t>998776202</t>
  </si>
  <si>
    <t xml:space="preserve">Přesun hmot pro podlahy povlakové, výšky do 12 m </t>
  </si>
  <si>
    <t>781</t>
  </si>
  <si>
    <t>Obklady keramické</t>
  </si>
  <si>
    <t>781475112</t>
  </si>
  <si>
    <t xml:space="preserve">Obklad vnitřní stěn keramický, do tmele, 15x15 cm </t>
  </si>
  <si>
    <t>781479191</t>
  </si>
  <si>
    <t xml:space="preserve">Přípl keram hladká plocha -10m2 </t>
  </si>
  <si>
    <t>781479705</t>
  </si>
  <si>
    <t xml:space="preserve">Přípl.za spárovací hmotu - plošně </t>
  </si>
  <si>
    <t>781491001</t>
  </si>
  <si>
    <t>Montáž lišt k obkladům rohových, koutových i dilatačních</t>
  </si>
  <si>
    <t>59760102.A</t>
  </si>
  <si>
    <t>Lišta rohová plastová na obklad ukončovací 8 mm</t>
  </si>
  <si>
    <t>76,28*1,1</t>
  </si>
  <si>
    <t>597813531</t>
  </si>
  <si>
    <t>Obkládačka Color One 14,8x14,8 cm</t>
  </si>
  <si>
    <t>90,908*1,1</t>
  </si>
  <si>
    <t>998781202</t>
  </si>
  <si>
    <t xml:space="preserve">Přesun hmot pro obklady keramické, výšky do 12 m </t>
  </si>
  <si>
    <t>783</t>
  </si>
  <si>
    <t>Nátěry</t>
  </si>
  <si>
    <t>783201821</t>
  </si>
  <si>
    <t xml:space="preserve">Odstranění nátěrů z kovových konstrukcí opálením </t>
  </si>
  <si>
    <t>stávající neměněné zárubně:5,25</t>
  </si>
  <si>
    <t>783225100</t>
  </si>
  <si>
    <t xml:space="preserve">Nátěr syntetický kovových konstrukcí 2x + 1x email </t>
  </si>
  <si>
    <t>783401812</t>
  </si>
  <si>
    <t xml:space="preserve">Odstranění nátěru z potrubí DN do 100 mm </t>
  </si>
  <si>
    <t>odstranění nátěrů potrubí vytápění:26</t>
  </si>
  <si>
    <t>783424240</t>
  </si>
  <si>
    <t xml:space="preserve">Nátěr syntet. potrubí do DN 50 mm  Z+1x +1x email </t>
  </si>
  <si>
    <t>18,5+26</t>
  </si>
  <si>
    <t>783602823</t>
  </si>
  <si>
    <t xml:space="preserve">Odstranění nátěrů truhlářských, dveří opálením </t>
  </si>
  <si>
    <t>dveře WC přízemí:9,9</t>
  </si>
  <si>
    <t>783624200</t>
  </si>
  <si>
    <t xml:space="preserve">Nátěr synt. truhl. výrobků 2x + 1x email + 1x tmel </t>
  </si>
  <si>
    <t>784</t>
  </si>
  <si>
    <t>Malby</t>
  </si>
  <si>
    <t>784191101</t>
  </si>
  <si>
    <t xml:space="preserve">Penetrace podkladu univerzální Primalex 1x </t>
  </si>
  <si>
    <t>19,1253+17,3328</t>
  </si>
  <si>
    <t>784195212</t>
  </si>
  <si>
    <t xml:space="preserve">Malba tekutá Primalex Plus, bílá, 2 x </t>
  </si>
  <si>
    <t>784402801</t>
  </si>
  <si>
    <t xml:space="preserve">Odstranění malby oškrábáním v místnosti H do 3,8 m </t>
  </si>
  <si>
    <t>Z00-9</t>
  </si>
  <si>
    <t>Revize</t>
  </si>
  <si>
    <t>904      R00</t>
  </si>
  <si>
    <t xml:space="preserve">Hzs-zkousky v ramci montaz.praci </t>
  </si>
  <si>
    <t>h</t>
  </si>
  <si>
    <t>M21</t>
  </si>
  <si>
    <t>Elektromontáže</t>
  </si>
  <si>
    <t>210110001</t>
  </si>
  <si>
    <t xml:space="preserve">Spínač nástěnný jednopól.- řaz. 1, obyč.prostředí </t>
  </si>
  <si>
    <t>210111011</t>
  </si>
  <si>
    <t xml:space="preserve">Zásuvka domovní zapuštěná - provedení 2P+Z </t>
  </si>
  <si>
    <t>210203203</t>
  </si>
  <si>
    <t xml:space="preserve">Mtž svítidlo stropní </t>
  </si>
  <si>
    <t>výměna svítidel:9</t>
  </si>
  <si>
    <t>M219901</t>
  </si>
  <si>
    <t>M+D rozvodu el. na WC včetně dodávky materiálu a úpravy el. rozváděče</t>
  </si>
  <si>
    <t>limit</t>
  </si>
  <si>
    <t>34535400</t>
  </si>
  <si>
    <t>Spínač 1pólový Tango 3558-A01340 řaz.1 komplet  ABB jednopólový komplet č.1 bílý</t>
  </si>
  <si>
    <t>Tango vypinač č.1 jednopólový bílý kompletní, vypinač slouží k zapnutí a vypnutí osvětlení z jednoho místa. Vypinač má 2 kontakty pro připojení vodičů.</t>
  </si>
  <si>
    <t>Kompletní vypinač se skládá ze tří částí, součástí dodávky je :</t>
  </si>
  <si>
    <t>ABB TANGO vypinač č.1 3558-A01340 Přístroj spínače jednopólového</t>
  </si>
  <si>
    <t>ABB Kryt spínače kolébkového 3558A-A651 B</t>
  </si>
  <si>
    <t>ABB Rámeček 3901A-B10 B jednonásobný bílá  TANGO</t>
  </si>
  <si>
    <t>Upevnění šrouby; šroubové svorky (pro vodiče 1-2,5 mm2) 10 AX, 250 V AC</t>
  </si>
  <si>
    <t>34551618</t>
  </si>
  <si>
    <t>Zásuvka dvojnásobná Tango 5512A-2349</t>
  </si>
  <si>
    <t>Zásuvka dvojnásobná s ochrannými kolíky</t>
  </si>
  <si>
    <t>16 A, 250 V AC</t>
  </si>
  <si>
    <t>Upevnění šrouby; šroubové svorky (pro vodiče 1,5-2,5 mm2)</t>
  </si>
  <si>
    <t>Přístroj je určen pro montáž do elektroinstalačních krabic o vnitřním průměru 68 mm. Při montáži do sádrokartonu použijte krabice KU68 LA, KI 68 L, KPM 64 s montážním kroužkem MK 64 (dodává Kopos Kolín).</t>
  </si>
  <si>
    <t>34814111</t>
  </si>
  <si>
    <t>Svítidlo stropní přisazené např. CORSO prachotěsná a vodotěsná</t>
  </si>
  <si>
    <t xml:space="preserve">Zářivková a žárovková, prachotěsná a vodotěsná svítidla CORSO jsou určena pro osvětlení venkovních i vnitřních prostor s požadavkem vyššího stupně krytí IP. </t>
  </si>
  <si>
    <t xml:space="preserve">Předřadník: </t>
  </si>
  <si>
    <t>K – elektromagnetický 230V/50 Hz, s paralelní kompenzací</t>
  </si>
  <si>
    <t xml:space="preserve">EP – elektronický 220-240V/50-60Hz </t>
  </si>
  <si>
    <t xml:space="preserve">Těleso: </t>
  </si>
  <si>
    <t>Plastový materiál PC (polykarbonát).</t>
  </si>
  <si>
    <t xml:space="preserve"> Kryt: </t>
  </si>
  <si>
    <t xml:space="preserve">Varianta 1X46W/E27-materiál PC (polykarbonát), u ostatních variant materiál PS (polystyren). </t>
  </si>
  <si>
    <t xml:space="preserve">Reflektor: </t>
  </si>
  <si>
    <t xml:space="preserve">Pouze u varianty 1X46W/E27, bílý lakovaný plech, T 0,6mm. </t>
  </si>
  <si>
    <t>Uchycení:</t>
  </si>
  <si>
    <t xml:space="preserve"> Přímé upevnění na strop či stěnu osvětlovaného prostoru pomocí dvou montážních bodů. </t>
  </si>
  <si>
    <t>Připojení:</t>
  </si>
  <si>
    <t>Bezšroubová třípólová svorkovnice, max. průřez vodičů 2,5mm2, svítidlo je připraveno pro smyčkování (možnost připojení dvou kabelů).</t>
  </si>
  <si>
    <t>D96</t>
  </si>
  <si>
    <t>Přesuny suti a vybouraných hmot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</si>
  <si>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</si>
  <si>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</si>
  <si>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</si>
  <si>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</si>
  <si>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</si>
  <si>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</si>
  <si>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</si>
  <si>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</si>
  <si>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979093111</t>
  </si>
  <si>
    <t xml:space="preserve">Uložení suti na skládku bez zhutnění </t>
  </si>
  <si>
    <t>979098191</t>
  </si>
  <si>
    <t xml:space="preserve">Skládkovné suti netříděné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</si>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</sst>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9">
    <font>
      <sz val="10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21" fillId="0" borderId="66" xfId="46" applyFont="1" applyBorder="1" applyAlignment="1">
      <alignment horizontal="center"/>
      <protection/>
    </xf>
    <xf numFmtId="49" fontId="21" fillId="0" borderId="66" xfId="46" applyNumberFormat="1" applyFont="1" applyBorder="1" applyAlignment="1">
      <alignment horizontal="left"/>
      <protection/>
    </xf>
    <xf numFmtId="0" fontId="33" fillId="34" borderId="43" xfId="46" applyNumberFormat="1" applyFont="1" applyFill="1" applyBorder="1" applyAlignment="1">
      <alignment horizontal="left" wrapText="1" indent="1"/>
      <protection/>
    </xf>
    <xf numFmtId="0" fontId="34" fillId="0" borderId="0" xfId="0" applyNumberFormat="1" applyFont="1" applyAlignment="1">
      <alignment/>
    </xf>
    <xf numFmtId="0" fontId="34" fillId="0" borderId="22" xfId="0" applyNumberFormat="1" applyFont="1" applyBorder="1" applyAlignment="1">
      <alignment/>
    </xf>
    <xf numFmtId="0" fontId="35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6" fillId="34" borderId="68" xfId="46" applyNumberFormat="1" applyFont="1" applyFill="1" applyBorder="1" applyAlignment="1">
      <alignment horizontal="left" wrapText="1"/>
      <protection/>
    </xf>
    <xf numFmtId="49" fontId="37" fillId="0" borderId="69" xfId="0" applyNumberFormat="1" applyFont="1" applyBorder="1" applyAlignment="1">
      <alignment horizontal="left" wrapText="1"/>
    </xf>
    <xf numFmtId="4" fontId="36" fillId="34" borderId="70" xfId="46" applyNumberFormat="1" applyFont="1" applyFill="1" applyBorder="1" applyAlignment="1">
      <alignment horizontal="right" wrapText="1"/>
      <protection/>
    </xf>
    <xf numFmtId="0" fontId="36" fillId="34" borderId="43" xfId="46" applyFont="1" applyFill="1" applyBorder="1" applyAlignment="1">
      <alignment horizontal="left" wrapText="1"/>
      <protection/>
    </xf>
    <xf numFmtId="0" fontId="36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8" fillId="33" borderId="19" xfId="46" applyNumberFormat="1" applyFont="1" applyFill="1" applyBorder="1" applyAlignment="1">
      <alignment horizontal="left"/>
      <protection/>
    </xf>
    <xf numFmtId="0" fontId="38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40" fillId="0" borderId="0" xfId="46" applyFont="1" applyBorder="1">
      <alignment/>
      <protection/>
    </xf>
    <xf numFmtId="3" fontId="40" fillId="0" borderId="0" xfId="46" applyNumberFormat="1" applyFont="1" applyBorder="1" applyAlignment="1">
      <alignment horizontal="right"/>
      <protection/>
    </xf>
    <xf numFmtId="4" fontId="40" fillId="0" borderId="0" xfId="46" applyNumberFormat="1" applyFont="1" applyBorder="1">
      <alignment/>
      <protection/>
    </xf>
    <xf numFmtId="0" fontId="3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4" fontId="41" fillId="34" borderId="70" xfId="46" applyNumberFormat="1" applyFont="1" applyFill="1" applyBorder="1" applyAlignment="1">
      <alignment horizontal="right" wrapText="1"/>
      <protection/>
    </xf>
    <xf numFmtId="49" fontId="41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Stavební rozpočet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77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Rekapitulace!A36</f>
        <v>Ztížené výrobní podmínky</v>
      </c>
      <c r="E15" s="61"/>
      <c r="F15" s="62"/>
      <c r="G15" s="59">
        <f>Rekapitulace!I36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Rekapitulace!A37</f>
        <v>Oborová přirážka</v>
      </c>
      <c r="E16" s="63"/>
      <c r="F16" s="64"/>
      <c r="G16" s="59">
        <f>Rekapitulace!I37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Rekapitulace!A38</f>
        <v>Přesun stavebních kapacit</v>
      </c>
      <c r="E17" s="63"/>
      <c r="F17" s="64"/>
      <c r="G17" s="59">
        <f>Rekapitulace!I38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Rekapitulace!A39</f>
        <v>Mimostaveništní doprava</v>
      </c>
      <c r="E18" s="63"/>
      <c r="F18" s="64"/>
      <c r="G18" s="59">
        <f>Rekapitulace!I39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Rekapitulace!A40</f>
        <v>Zařízení staveniště</v>
      </c>
      <c r="E19" s="63"/>
      <c r="F19" s="64"/>
      <c r="G19" s="59">
        <f>Rekapitulace!I40</f>
        <v>0</v>
      </c>
    </row>
    <row r="20" spans="1:7" ht="15.75" customHeight="1">
      <c r="A20" s="67"/>
      <c r="B20" s="58"/>
      <c r="C20" s="59"/>
      <c r="D20" s="9" t="str">
        <f>Rekapitulace!A41</f>
        <v>Provoz investora</v>
      </c>
      <c r="E20" s="63"/>
      <c r="F20" s="64"/>
      <c r="G20" s="59">
        <f>Rekapitulace!I41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Rekapitulace!A42</f>
        <v>Kompletační činnost (IČD)</v>
      </c>
      <c r="E21" s="63"/>
      <c r="F21" s="64"/>
      <c r="G21" s="59">
        <f>Rekapitulace!I42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5"/>
  <sheetViews>
    <sheetView zoomScalePageLayoutView="0" workbookViewId="0" topLeftCell="A1">
      <selection activeCell="H44" sqref="H44:I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MCR131003 OHK Bruntál Okružní</v>
      </c>
      <c r="D1" s="111"/>
      <c r="E1" s="112"/>
      <c r="F1" s="111"/>
      <c r="G1" s="113" t="s">
        <v>49</v>
      </c>
      <c r="H1" s="114" t="s">
        <v>79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Rekonstrukce sociálního zařízení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0" t="str">
        <f>Položky!B7</f>
        <v>3</v>
      </c>
      <c r="B7" s="133" t="str">
        <f>Položky!C7</f>
        <v>Svislé a kompletní konstrukce</v>
      </c>
      <c r="C7" s="69"/>
      <c r="D7" s="134"/>
      <c r="E7" s="231">
        <f>Položky!BA13</f>
        <v>0</v>
      </c>
      <c r="F7" s="232">
        <f>Položky!BB13</f>
        <v>0</v>
      </c>
      <c r="G7" s="232">
        <f>Položky!BC13</f>
        <v>0</v>
      </c>
      <c r="H7" s="232">
        <f>Položky!BD13</f>
        <v>0</v>
      </c>
      <c r="I7" s="233">
        <f>Položky!BE13</f>
        <v>0</v>
      </c>
    </row>
    <row r="8" spans="1:9" s="37" customFormat="1" ht="12.75">
      <c r="A8" s="230" t="str">
        <f>Položky!B14</f>
        <v>61</v>
      </c>
      <c r="B8" s="133" t="str">
        <f>Položky!C14</f>
        <v>Upravy povrchů vnitřní</v>
      </c>
      <c r="C8" s="69"/>
      <c r="D8" s="134"/>
      <c r="E8" s="231">
        <f>Položky!BA51</f>
        <v>0</v>
      </c>
      <c r="F8" s="232">
        <f>Položky!BB51</f>
        <v>0</v>
      </c>
      <c r="G8" s="232">
        <f>Položky!BC51</f>
        <v>0</v>
      </c>
      <c r="H8" s="232">
        <f>Položky!BD51</f>
        <v>0</v>
      </c>
      <c r="I8" s="233">
        <f>Položky!BE51</f>
        <v>0</v>
      </c>
    </row>
    <row r="9" spans="1:9" s="37" customFormat="1" ht="12.75">
      <c r="A9" s="230" t="str">
        <f>Položky!B52</f>
        <v>63</v>
      </c>
      <c r="B9" s="133" t="str">
        <f>Položky!C52</f>
        <v>Podlahy a podlahové konstrukce</v>
      </c>
      <c r="C9" s="69"/>
      <c r="D9" s="134"/>
      <c r="E9" s="231">
        <f>Položky!BA57</f>
        <v>0</v>
      </c>
      <c r="F9" s="232">
        <f>Položky!BB57</f>
        <v>0</v>
      </c>
      <c r="G9" s="232">
        <f>Položky!BC57</f>
        <v>0</v>
      </c>
      <c r="H9" s="232">
        <f>Položky!BD57</f>
        <v>0</v>
      </c>
      <c r="I9" s="233">
        <f>Položky!BE57</f>
        <v>0</v>
      </c>
    </row>
    <row r="10" spans="1:9" s="37" customFormat="1" ht="12.75">
      <c r="A10" s="230" t="str">
        <f>Položky!B58</f>
        <v>94</v>
      </c>
      <c r="B10" s="133" t="str">
        <f>Položky!C58</f>
        <v>Lešení a stavební výtahy</v>
      </c>
      <c r="C10" s="69"/>
      <c r="D10" s="134"/>
      <c r="E10" s="231">
        <f>Položky!BA60</f>
        <v>0</v>
      </c>
      <c r="F10" s="232">
        <f>Položky!BB60</f>
        <v>0</v>
      </c>
      <c r="G10" s="232">
        <f>Položky!BC60</f>
        <v>0</v>
      </c>
      <c r="H10" s="232">
        <f>Položky!BD60</f>
        <v>0</v>
      </c>
      <c r="I10" s="233">
        <f>Položky!BE60</f>
        <v>0</v>
      </c>
    </row>
    <row r="11" spans="1:9" s="37" customFormat="1" ht="12.75">
      <c r="A11" s="230" t="str">
        <f>Položky!B61</f>
        <v>95</v>
      </c>
      <c r="B11" s="133" t="str">
        <f>Položky!C61</f>
        <v>Dokončovací konstrukce na pozemních stavbách</v>
      </c>
      <c r="C11" s="69"/>
      <c r="D11" s="134"/>
      <c r="E11" s="231">
        <f>Položky!BA63</f>
        <v>0</v>
      </c>
      <c r="F11" s="232">
        <f>Položky!BB63</f>
        <v>0</v>
      </c>
      <c r="G11" s="232">
        <f>Položky!BC63</f>
        <v>0</v>
      </c>
      <c r="H11" s="232">
        <f>Položky!BD63</f>
        <v>0</v>
      </c>
      <c r="I11" s="233">
        <f>Položky!BE63</f>
        <v>0</v>
      </c>
    </row>
    <row r="12" spans="1:9" s="37" customFormat="1" ht="12.75">
      <c r="A12" s="230" t="str">
        <f>Položky!B64</f>
        <v>96</v>
      </c>
      <c r="B12" s="133" t="str">
        <f>Položky!C64</f>
        <v>Bourání konstrukcí</v>
      </c>
      <c r="C12" s="69"/>
      <c r="D12" s="134"/>
      <c r="E12" s="231">
        <f>Položky!BA110</f>
        <v>0</v>
      </c>
      <c r="F12" s="232">
        <f>Položky!BB110</f>
        <v>0</v>
      </c>
      <c r="G12" s="232">
        <f>Položky!BC110</f>
        <v>0</v>
      </c>
      <c r="H12" s="232">
        <f>Položky!BD110</f>
        <v>0</v>
      </c>
      <c r="I12" s="233">
        <f>Položky!BE110</f>
        <v>0</v>
      </c>
    </row>
    <row r="13" spans="1:9" s="37" customFormat="1" ht="12.75">
      <c r="A13" s="230" t="str">
        <f>Položky!B111</f>
        <v>99</v>
      </c>
      <c r="B13" s="133" t="str">
        <f>Položky!C111</f>
        <v>Staveništní přesun hmot</v>
      </c>
      <c r="C13" s="69"/>
      <c r="D13" s="134"/>
      <c r="E13" s="231">
        <f>Položky!BA113</f>
        <v>0</v>
      </c>
      <c r="F13" s="232">
        <f>Položky!BB113</f>
        <v>0</v>
      </c>
      <c r="G13" s="232">
        <f>Položky!BC113</f>
        <v>0</v>
      </c>
      <c r="H13" s="232">
        <f>Položky!BD113</f>
        <v>0</v>
      </c>
      <c r="I13" s="233">
        <f>Položky!BE113</f>
        <v>0</v>
      </c>
    </row>
    <row r="14" spans="1:9" s="37" customFormat="1" ht="12.75">
      <c r="A14" s="230" t="str">
        <f>Položky!B114</f>
        <v>D99</v>
      </c>
      <c r="B14" s="133" t="str">
        <f>Položky!C114</f>
        <v>Nespecifikované stavební práce</v>
      </c>
      <c r="C14" s="69"/>
      <c r="D14" s="134"/>
      <c r="E14" s="231">
        <f>Položky!BA116</f>
        <v>0</v>
      </c>
      <c r="F14" s="232">
        <f>Položky!BB116</f>
        <v>0</v>
      </c>
      <c r="G14" s="232">
        <f>Položky!BC116</f>
        <v>0</v>
      </c>
      <c r="H14" s="232">
        <f>Položky!BD116</f>
        <v>0</v>
      </c>
      <c r="I14" s="233">
        <f>Položky!BE116</f>
        <v>0</v>
      </c>
    </row>
    <row r="15" spans="1:9" s="37" customFormat="1" ht="12.75">
      <c r="A15" s="230" t="str">
        <f>Položky!B117</f>
        <v>711</v>
      </c>
      <c r="B15" s="133" t="str">
        <f>Položky!C117</f>
        <v>Izolace proti vodě</v>
      </c>
      <c r="C15" s="69"/>
      <c r="D15" s="134"/>
      <c r="E15" s="231">
        <f>Položky!BA129</f>
        <v>0</v>
      </c>
      <c r="F15" s="232">
        <f>Položky!BB129</f>
        <v>0</v>
      </c>
      <c r="G15" s="232">
        <f>Položky!BC129</f>
        <v>0</v>
      </c>
      <c r="H15" s="232">
        <f>Položky!BD129</f>
        <v>0</v>
      </c>
      <c r="I15" s="233">
        <f>Položky!BE129</f>
        <v>0</v>
      </c>
    </row>
    <row r="16" spans="1:9" s="37" customFormat="1" ht="12.75">
      <c r="A16" s="230" t="str">
        <f>Položky!B130</f>
        <v>721</v>
      </c>
      <c r="B16" s="133" t="str">
        <f>Položky!C130</f>
        <v>Vnitřní kanalizace</v>
      </c>
      <c r="C16" s="69"/>
      <c r="D16" s="134"/>
      <c r="E16" s="231">
        <f>Položky!BA162</f>
        <v>0</v>
      </c>
      <c r="F16" s="232">
        <f>Položky!BB162</f>
        <v>0</v>
      </c>
      <c r="G16" s="232">
        <f>Položky!BC162</f>
        <v>0</v>
      </c>
      <c r="H16" s="232">
        <f>Položky!BD162</f>
        <v>0</v>
      </c>
      <c r="I16" s="233">
        <f>Položky!BE162</f>
        <v>0</v>
      </c>
    </row>
    <row r="17" spans="1:9" s="37" customFormat="1" ht="12.75">
      <c r="A17" s="230" t="str">
        <f>Položky!B163</f>
        <v>722</v>
      </c>
      <c r="B17" s="133" t="str">
        <f>Položky!C163</f>
        <v>Vnitřní vodovod</v>
      </c>
      <c r="C17" s="69"/>
      <c r="D17" s="134"/>
      <c r="E17" s="231">
        <f>Položky!BA207</f>
        <v>0</v>
      </c>
      <c r="F17" s="232">
        <f>Položky!BB207</f>
        <v>0</v>
      </c>
      <c r="G17" s="232">
        <f>Položky!BC207</f>
        <v>0</v>
      </c>
      <c r="H17" s="232">
        <f>Položky!BD207</f>
        <v>0</v>
      </c>
      <c r="I17" s="233">
        <f>Položky!BE207</f>
        <v>0</v>
      </c>
    </row>
    <row r="18" spans="1:9" s="37" customFormat="1" ht="12.75">
      <c r="A18" s="230" t="str">
        <f>Položky!B208</f>
        <v>725</v>
      </c>
      <c r="B18" s="133" t="str">
        <f>Položky!C208</f>
        <v>Zařizovací předměty</v>
      </c>
      <c r="C18" s="69"/>
      <c r="D18" s="134"/>
      <c r="E18" s="231">
        <f>Položky!BA341</f>
        <v>0</v>
      </c>
      <c r="F18" s="232">
        <f>Položky!BB341</f>
        <v>0</v>
      </c>
      <c r="G18" s="232">
        <f>Položky!BC341</f>
        <v>0</v>
      </c>
      <c r="H18" s="232">
        <f>Položky!BD341</f>
        <v>0</v>
      </c>
      <c r="I18" s="233">
        <f>Položky!BE341</f>
        <v>0</v>
      </c>
    </row>
    <row r="19" spans="1:9" s="37" customFormat="1" ht="12.75">
      <c r="A19" s="230" t="str">
        <f>Položky!B342</f>
        <v>733</v>
      </c>
      <c r="B19" s="133" t="str">
        <f>Položky!C342</f>
        <v>Rozvod potrubí</v>
      </c>
      <c r="C19" s="69"/>
      <c r="D19" s="134"/>
      <c r="E19" s="231">
        <f>Položky!BA356</f>
        <v>0</v>
      </c>
      <c r="F19" s="232">
        <f>Položky!BB356</f>
        <v>0</v>
      </c>
      <c r="G19" s="232">
        <f>Položky!BC356</f>
        <v>0</v>
      </c>
      <c r="H19" s="232">
        <f>Položky!BD356</f>
        <v>0</v>
      </c>
      <c r="I19" s="233">
        <f>Položky!BE356</f>
        <v>0</v>
      </c>
    </row>
    <row r="20" spans="1:9" s="37" customFormat="1" ht="12.75">
      <c r="A20" s="230" t="str">
        <f>Položky!B357</f>
        <v>734</v>
      </c>
      <c r="B20" s="133" t="str">
        <f>Položky!C357</f>
        <v>Armatury</v>
      </c>
      <c r="C20" s="69"/>
      <c r="D20" s="134"/>
      <c r="E20" s="231">
        <f>Položky!BA377</f>
        <v>0</v>
      </c>
      <c r="F20" s="232">
        <f>Položky!BB377</f>
        <v>0</v>
      </c>
      <c r="G20" s="232">
        <f>Položky!BC377</f>
        <v>0</v>
      </c>
      <c r="H20" s="232">
        <f>Položky!BD377</f>
        <v>0</v>
      </c>
      <c r="I20" s="233">
        <f>Položky!BE377</f>
        <v>0</v>
      </c>
    </row>
    <row r="21" spans="1:9" s="37" customFormat="1" ht="12.75">
      <c r="A21" s="230" t="str">
        <f>Položky!B378</f>
        <v>735</v>
      </c>
      <c r="B21" s="133" t="str">
        <f>Položky!C378</f>
        <v>Otopná tělesa</v>
      </c>
      <c r="C21" s="69"/>
      <c r="D21" s="134"/>
      <c r="E21" s="231">
        <f>Položky!BA432</f>
        <v>0</v>
      </c>
      <c r="F21" s="232">
        <f>Položky!BB432</f>
        <v>0</v>
      </c>
      <c r="G21" s="232">
        <f>Položky!BC432</f>
        <v>0</v>
      </c>
      <c r="H21" s="232">
        <f>Položky!BD432</f>
        <v>0</v>
      </c>
      <c r="I21" s="233">
        <f>Položky!BE432</f>
        <v>0</v>
      </c>
    </row>
    <row r="22" spans="1:9" s="37" customFormat="1" ht="12.75">
      <c r="A22" s="230" t="str">
        <f>Položky!B433</f>
        <v>766</v>
      </c>
      <c r="B22" s="133" t="str">
        <f>Položky!C433</f>
        <v>Konstrukce truhlářské</v>
      </c>
      <c r="C22" s="69"/>
      <c r="D22" s="134"/>
      <c r="E22" s="231">
        <f>Položky!BA442</f>
        <v>0</v>
      </c>
      <c r="F22" s="232">
        <f>Položky!BB442</f>
        <v>0</v>
      </c>
      <c r="G22" s="232">
        <f>Položky!BC442</f>
        <v>0</v>
      </c>
      <c r="H22" s="232">
        <f>Položky!BD442</f>
        <v>0</v>
      </c>
      <c r="I22" s="233">
        <f>Položky!BE442</f>
        <v>0</v>
      </c>
    </row>
    <row r="23" spans="1:9" s="37" customFormat="1" ht="12.75">
      <c r="A23" s="230" t="str">
        <f>Položky!B443</f>
        <v>771</v>
      </c>
      <c r="B23" s="133" t="str">
        <f>Položky!C443</f>
        <v>Podlahy z dlaždic a obklady</v>
      </c>
      <c r="C23" s="69"/>
      <c r="D23" s="134"/>
      <c r="E23" s="231">
        <f>Položky!BA457</f>
        <v>0</v>
      </c>
      <c r="F23" s="232">
        <f>Položky!BB457</f>
        <v>0</v>
      </c>
      <c r="G23" s="232">
        <f>Položky!BC457</f>
        <v>0</v>
      </c>
      <c r="H23" s="232">
        <f>Položky!BD457</f>
        <v>0</v>
      </c>
      <c r="I23" s="233">
        <f>Položky!BE457</f>
        <v>0</v>
      </c>
    </row>
    <row r="24" spans="1:9" s="37" customFormat="1" ht="12.75">
      <c r="A24" s="230" t="str">
        <f>Položky!B458</f>
        <v>776</v>
      </c>
      <c r="B24" s="133" t="str">
        <f>Položky!C458</f>
        <v>Podlahy povlakové</v>
      </c>
      <c r="C24" s="69"/>
      <c r="D24" s="134"/>
      <c r="E24" s="231">
        <f>Položky!BA464</f>
        <v>0</v>
      </c>
      <c r="F24" s="232">
        <f>Položky!BB464</f>
        <v>0</v>
      </c>
      <c r="G24" s="232">
        <f>Položky!BC464</f>
        <v>0</v>
      </c>
      <c r="H24" s="232">
        <f>Položky!BD464</f>
        <v>0</v>
      </c>
      <c r="I24" s="233">
        <f>Položky!BE464</f>
        <v>0</v>
      </c>
    </row>
    <row r="25" spans="1:9" s="37" customFormat="1" ht="12.75">
      <c r="A25" s="230" t="str">
        <f>Položky!B465</f>
        <v>781</v>
      </c>
      <c r="B25" s="133" t="str">
        <f>Položky!C465</f>
        <v>Obklady keramické</v>
      </c>
      <c r="C25" s="69"/>
      <c r="D25" s="134"/>
      <c r="E25" s="231">
        <f>Položky!BA475</f>
        <v>0</v>
      </c>
      <c r="F25" s="232">
        <f>Položky!BB475</f>
        <v>0</v>
      </c>
      <c r="G25" s="232">
        <f>Položky!BC475</f>
        <v>0</v>
      </c>
      <c r="H25" s="232">
        <f>Položky!BD475</f>
        <v>0</v>
      </c>
      <c r="I25" s="233">
        <f>Položky!BE475</f>
        <v>0</v>
      </c>
    </row>
    <row r="26" spans="1:9" s="37" customFormat="1" ht="12.75">
      <c r="A26" s="230" t="str">
        <f>Položky!B476</f>
        <v>783</v>
      </c>
      <c r="B26" s="133" t="str">
        <f>Položky!C476</f>
        <v>Nátěry</v>
      </c>
      <c r="C26" s="69"/>
      <c r="D26" s="134"/>
      <c r="E26" s="231">
        <f>Položky!BA487</f>
        <v>0</v>
      </c>
      <c r="F26" s="232">
        <f>Položky!BB487</f>
        <v>0</v>
      </c>
      <c r="G26" s="232">
        <f>Položky!BC487</f>
        <v>0</v>
      </c>
      <c r="H26" s="232">
        <f>Položky!BD487</f>
        <v>0</v>
      </c>
      <c r="I26" s="233">
        <f>Položky!BE487</f>
        <v>0</v>
      </c>
    </row>
    <row r="27" spans="1:9" s="37" customFormat="1" ht="12.75">
      <c r="A27" s="230" t="str">
        <f>Položky!B488</f>
        <v>784</v>
      </c>
      <c r="B27" s="133" t="str">
        <f>Položky!C488</f>
        <v>Malby</v>
      </c>
      <c r="C27" s="69"/>
      <c r="D27" s="134"/>
      <c r="E27" s="231">
        <f>Položky!BA493</f>
        <v>0</v>
      </c>
      <c r="F27" s="232">
        <f>Položky!BB493</f>
        <v>0</v>
      </c>
      <c r="G27" s="232">
        <f>Položky!BC493</f>
        <v>0</v>
      </c>
      <c r="H27" s="232">
        <f>Položky!BD493</f>
        <v>0</v>
      </c>
      <c r="I27" s="233">
        <f>Položky!BE493</f>
        <v>0</v>
      </c>
    </row>
    <row r="28" spans="1:9" s="37" customFormat="1" ht="12.75">
      <c r="A28" s="230" t="str">
        <f>Položky!B494</f>
        <v>Z00-9</v>
      </c>
      <c r="B28" s="133" t="str">
        <f>Položky!C494</f>
        <v>Revize</v>
      </c>
      <c r="C28" s="69"/>
      <c r="D28" s="134"/>
      <c r="E28" s="231">
        <f>Položky!BA496</f>
        <v>0</v>
      </c>
      <c r="F28" s="232">
        <f>Položky!BB496</f>
        <v>0</v>
      </c>
      <c r="G28" s="232">
        <f>Položky!BC496</f>
        <v>0</v>
      </c>
      <c r="H28" s="232">
        <f>Položky!BD496</f>
        <v>0</v>
      </c>
      <c r="I28" s="233">
        <f>Položky!BE496</f>
        <v>0</v>
      </c>
    </row>
    <row r="29" spans="1:9" s="37" customFormat="1" ht="12.75">
      <c r="A29" s="230" t="str">
        <f>Položky!B497</f>
        <v>M21</v>
      </c>
      <c r="B29" s="133" t="str">
        <f>Položky!C497</f>
        <v>Elektromontáže</v>
      </c>
      <c r="C29" s="69"/>
      <c r="D29" s="134"/>
      <c r="E29" s="231">
        <f>Položky!BA536</f>
        <v>0</v>
      </c>
      <c r="F29" s="232">
        <f>Položky!BB536</f>
        <v>0</v>
      </c>
      <c r="G29" s="232">
        <f>Položky!BC536</f>
        <v>0</v>
      </c>
      <c r="H29" s="232">
        <f>Položky!BD536</f>
        <v>0</v>
      </c>
      <c r="I29" s="233">
        <f>Položky!BE536</f>
        <v>0</v>
      </c>
    </row>
    <row r="30" spans="1:9" s="37" customFormat="1" ht="13.5" thickBot="1">
      <c r="A30" s="230" t="str">
        <f>Položky!B537</f>
        <v>D96</v>
      </c>
      <c r="B30" s="133" t="str">
        <f>Položky!C537</f>
        <v>Přesuny suti a vybouraných hmot</v>
      </c>
      <c r="C30" s="69"/>
      <c r="D30" s="134"/>
      <c r="E30" s="231">
        <f>Položky!BA544</f>
        <v>0</v>
      </c>
      <c r="F30" s="232">
        <f>Položky!BB544</f>
        <v>0</v>
      </c>
      <c r="G30" s="232">
        <f>Položky!BC544</f>
        <v>0</v>
      </c>
      <c r="H30" s="232">
        <f>Položky!BD544</f>
        <v>0</v>
      </c>
      <c r="I30" s="233">
        <f>Položky!BE544</f>
        <v>0</v>
      </c>
    </row>
    <row r="31" spans="1:9" s="141" customFormat="1" ht="13.5" thickBot="1">
      <c r="A31" s="135"/>
      <c r="B31" s="136" t="s">
        <v>57</v>
      </c>
      <c r="C31" s="136"/>
      <c r="D31" s="137"/>
      <c r="E31" s="138">
        <f>SUM(E7:E30)</f>
        <v>0</v>
      </c>
      <c r="F31" s="139">
        <f>SUM(F7:F30)</f>
        <v>0</v>
      </c>
      <c r="G31" s="139">
        <f>SUM(G7:G30)</f>
        <v>0</v>
      </c>
      <c r="H31" s="139">
        <f>SUM(H7:H30)</f>
        <v>0</v>
      </c>
      <c r="I31" s="140">
        <f>SUM(I7:I30)</f>
        <v>0</v>
      </c>
    </row>
    <row r="32" spans="1:9" ht="12.75">
      <c r="A32" s="69"/>
      <c r="B32" s="69"/>
      <c r="C32" s="69"/>
      <c r="D32" s="69"/>
      <c r="E32" s="69"/>
      <c r="F32" s="69"/>
      <c r="G32" s="69"/>
      <c r="H32" s="69"/>
      <c r="I32" s="69"/>
    </row>
    <row r="33" spans="1:57" ht="19.5" customHeight="1">
      <c r="A33" s="125" t="s">
        <v>58</v>
      </c>
      <c r="B33" s="125"/>
      <c r="C33" s="125"/>
      <c r="D33" s="125"/>
      <c r="E33" s="125"/>
      <c r="F33" s="125"/>
      <c r="G33" s="142"/>
      <c r="H33" s="125"/>
      <c r="I33" s="125"/>
      <c r="BA33" s="43"/>
      <c r="BB33" s="43"/>
      <c r="BC33" s="43"/>
      <c r="BD33" s="43"/>
      <c r="BE33" s="43"/>
    </row>
    <row r="34" spans="1:9" ht="13.5" thickBo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12.75">
      <c r="A35" s="76" t="s">
        <v>59</v>
      </c>
      <c r="B35" s="77"/>
      <c r="C35" s="77"/>
      <c r="D35" s="143"/>
      <c r="E35" s="144" t="s">
        <v>60</v>
      </c>
      <c r="F35" s="145" t="s">
        <v>61</v>
      </c>
      <c r="G35" s="146" t="s">
        <v>62</v>
      </c>
      <c r="H35" s="147"/>
      <c r="I35" s="148" t="s">
        <v>60</v>
      </c>
    </row>
    <row r="36" spans="1:53" ht="12.75">
      <c r="A36" s="67" t="s">
        <v>669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2</v>
      </c>
    </row>
    <row r="37" spans="1:53" ht="12.75">
      <c r="A37" s="67" t="s">
        <v>670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0</v>
      </c>
    </row>
    <row r="38" spans="1:53" ht="12.75">
      <c r="A38" s="67" t="s">
        <v>671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0</v>
      </c>
    </row>
    <row r="39" spans="1:53" ht="12.75">
      <c r="A39" s="67" t="s">
        <v>672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0</v>
      </c>
    </row>
    <row r="40" spans="1:53" ht="12.75">
      <c r="A40" s="67" t="s">
        <v>673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1</v>
      </c>
    </row>
    <row r="41" spans="1:53" ht="12.75">
      <c r="A41" s="67" t="s">
        <v>674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2</v>
      </c>
    </row>
    <row r="42" spans="1:53" ht="12.75">
      <c r="A42" s="67" t="s">
        <v>675</v>
      </c>
      <c r="B42" s="58"/>
      <c r="C42" s="58"/>
      <c r="D42" s="149"/>
      <c r="E42" s="150"/>
      <c r="F42" s="151"/>
      <c r="G42" s="152">
        <f>CHOOSE(BA42+1,HSV+PSV,HSV+PSV+Mont,HSV+PSV+Dodavka+Mont,HSV,PSV,Mont,Dodavka,Mont+Dodavka,0)</f>
        <v>0</v>
      </c>
      <c r="H42" s="153"/>
      <c r="I42" s="154">
        <f>E42+F42*G42/100</f>
        <v>0</v>
      </c>
      <c r="BA42">
        <v>2</v>
      </c>
    </row>
    <row r="43" spans="1:53" ht="12.75">
      <c r="A43" s="67" t="s">
        <v>676</v>
      </c>
      <c r="B43" s="58"/>
      <c r="C43" s="58"/>
      <c r="D43" s="149"/>
      <c r="E43" s="150"/>
      <c r="F43" s="151"/>
      <c r="G43" s="152">
        <f>CHOOSE(BA43+1,HSV+PSV,HSV+PSV+Mont,HSV+PSV+Dodavka+Mont,HSV,PSV,Mont,Dodavka,Mont+Dodavka,0)</f>
        <v>0</v>
      </c>
      <c r="H43" s="153"/>
      <c r="I43" s="154">
        <f>E43+F43*G43/100</f>
        <v>0</v>
      </c>
      <c r="BA43">
        <v>2</v>
      </c>
    </row>
    <row r="44" spans="1:9" ht="13.5" thickBot="1">
      <c r="A44" s="155"/>
      <c r="B44" s="156" t="s">
        <v>63</v>
      </c>
      <c r="C44" s="157"/>
      <c r="D44" s="158"/>
      <c r="E44" s="159"/>
      <c r="F44" s="160"/>
      <c r="G44" s="160"/>
      <c r="H44" s="161">
        <f>SUM(I36:I43)</f>
        <v>0</v>
      </c>
      <c r="I44" s="162"/>
    </row>
    <row r="46" spans="2:9" ht="12.75">
      <c r="B46" s="141"/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  <row r="94" spans="6:9" ht="12.75">
      <c r="F94" s="163"/>
      <c r="G94" s="164"/>
      <c r="H94" s="164"/>
      <c r="I94" s="165"/>
    </row>
    <row r="95" spans="6:9" ht="12.75">
      <c r="F95" s="163"/>
      <c r="G95" s="164"/>
      <c r="H95" s="164"/>
      <c r="I95" s="165"/>
    </row>
  </sheetData>
  <sheetProtection/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617"/>
  <sheetViews>
    <sheetView showGridLines="0" showZeros="0" zoomScalePageLayoutView="0" workbookViewId="0" topLeftCell="A1">
      <selection activeCell="A544" sqref="A544:IV546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4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MCR131003 OHK Bruntál Okružní</v>
      </c>
      <c r="D3" s="172"/>
      <c r="E3" s="173" t="s">
        <v>64</v>
      </c>
      <c r="F3" s="174" t="str">
        <f>Rekapitulace!H1</f>
        <v>01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Rekonstrukce sociálního zařízení</v>
      </c>
      <c r="D4" s="177"/>
      <c r="E4" s="178" t="str">
        <f>Rekapitulace!G2</f>
        <v>Stavební rozpočet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2.1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0.06842</v>
      </c>
    </row>
    <row r="9" spans="1:15" ht="12.75">
      <c r="A9" s="202"/>
      <c r="B9" s="208"/>
      <c r="C9" s="209" t="s">
        <v>87</v>
      </c>
      <c r="D9" s="210"/>
      <c r="E9" s="211">
        <v>2.1</v>
      </c>
      <c r="F9" s="212"/>
      <c r="G9" s="213"/>
      <c r="M9" s="207" t="s">
        <v>87</v>
      </c>
      <c r="O9" s="195"/>
    </row>
    <row r="10" spans="1:104" ht="12.75">
      <c r="A10" s="196">
        <v>2</v>
      </c>
      <c r="B10" s="197" t="s">
        <v>88</v>
      </c>
      <c r="C10" s="198" t="s">
        <v>89</v>
      </c>
      <c r="D10" s="199" t="s">
        <v>86</v>
      </c>
      <c r="E10" s="200">
        <v>2.8105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195">
        <v>1</v>
      </c>
      <c r="CB10" s="195">
        <v>1</v>
      </c>
      <c r="CZ10" s="167">
        <v>0.04682</v>
      </c>
    </row>
    <row r="11" spans="1:15" ht="12.75">
      <c r="A11" s="202"/>
      <c r="B11" s="208"/>
      <c r="C11" s="209" t="s">
        <v>90</v>
      </c>
      <c r="D11" s="210"/>
      <c r="E11" s="211">
        <v>1.4025</v>
      </c>
      <c r="F11" s="212"/>
      <c r="G11" s="213"/>
      <c r="M11" s="207" t="s">
        <v>90</v>
      </c>
      <c r="O11" s="195"/>
    </row>
    <row r="12" spans="1:15" ht="12.75">
      <c r="A12" s="202"/>
      <c r="B12" s="208"/>
      <c r="C12" s="209" t="s">
        <v>91</v>
      </c>
      <c r="D12" s="210"/>
      <c r="E12" s="211">
        <v>1.408</v>
      </c>
      <c r="F12" s="212"/>
      <c r="G12" s="213"/>
      <c r="M12" s="207" t="s">
        <v>91</v>
      </c>
      <c r="O12" s="195"/>
    </row>
    <row r="13" spans="1:57" ht="12.75">
      <c r="A13" s="214"/>
      <c r="B13" s="215" t="s">
        <v>74</v>
      </c>
      <c r="C13" s="216" t="str">
        <f>CONCATENATE(B7," ",C7)</f>
        <v>3 Svislé a kompletní konstrukce</v>
      </c>
      <c r="D13" s="217"/>
      <c r="E13" s="218"/>
      <c r="F13" s="219"/>
      <c r="G13" s="220">
        <f>SUM(G7:G12)</f>
        <v>0</v>
      </c>
      <c r="O13" s="195">
        <v>4</v>
      </c>
      <c r="BA13" s="221">
        <f>SUM(BA7:BA12)</f>
        <v>0</v>
      </c>
      <c r="BB13" s="221">
        <f>SUM(BB7:BB12)</f>
        <v>0</v>
      </c>
      <c r="BC13" s="221">
        <f>SUM(BC7:BC12)</f>
        <v>0</v>
      </c>
      <c r="BD13" s="221">
        <f>SUM(BD7:BD12)</f>
        <v>0</v>
      </c>
      <c r="BE13" s="221">
        <f>SUM(BE7:BE12)</f>
        <v>0</v>
      </c>
    </row>
    <row r="14" spans="1:15" ht="12.75">
      <c r="A14" s="188" t="s">
        <v>72</v>
      </c>
      <c r="B14" s="189" t="s">
        <v>92</v>
      </c>
      <c r="C14" s="190" t="s">
        <v>93</v>
      </c>
      <c r="D14" s="191"/>
      <c r="E14" s="192"/>
      <c r="F14" s="192"/>
      <c r="G14" s="193"/>
      <c r="H14" s="194"/>
      <c r="I14" s="194"/>
      <c r="O14" s="195">
        <v>1</v>
      </c>
    </row>
    <row r="15" spans="1:104" ht="22.5">
      <c r="A15" s="196">
        <v>3</v>
      </c>
      <c r="B15" s="197" t="s">
        <v>94</v>
      </c>
      <c r="C15" s="198" t="s">
        <v>95</v>
      </c>
      <c r="D15" s="199" t="s">
        <v>86</v>
      </c>
      <c r="E15" s="200">
        <v>19.1253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195">
        <v>1</v>
      </c>
      <c r="CB15" s="195">
        <v>1</v>
      </c>
      <c r="CZ15" s="167">
        <v>0.00407</v>
      </c>
    </row>
    <row r="16" spans="1:104" ht="22.5">
      <c r="A16" s="196">
        <v>4</v>
      </c>
      <c r="B16" s="197" t="s">
        <v>96</v>
      </c>
      <c r="C16" s="198" t="s">
        <v>97</v>
      </c>
      <c r="D16" s="199" t="s">
        <v>86</v>
      </c>
      <c r="E16" s="200">
        <v>17.3328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195">
        <v>1</v>
      </c>
      <c r="CB16" s="195">
        <v>1</v>
      </c>
      <c r="CZ16" s="167">
        <v>0.00378</v>
      </c>
    </row>
    <row r="17" spans="1:15" ht="12.75">
      <c r="A17" s="202"/>
      <c r="B17" s="208"/>
      <c r="C17" s="209" t="s">
        <v>98</v>
      </c>
      <c r="D17" s="210"/>
      <c r="E17" s="211">
        <v>17.3328</v>
      </c>
      <c r="F17" s="212"/>
      <c r="G17" s="213"/>
      <c r="M17" s="207" t="s">
        <v>98</v>
      </c>
      <c r="O17" s="195"/>
    </row>
    <row r="18" spans="1:104" ht="12.75">
      <c r="A18" s="196">
        <v>5</v>
      </c>
      <c r="B18" s="197" t="s">
        <v>99</v>
      </c>
      <c r="C18" s="198" t="s">
        <v>100</v>
      </c>
      <c r="D18" s="199" t="s">
        <v>86</v>
      </c>
      <c r="E18" s="200">
        <v>4.775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195">
        <v>1</v>
      </c>
      <c r="CB18" s="195">
        <v>1</v>
      </c>
      <c r="CZ18" s="167">
        <v>0.04</v>
      </c>
    </row>
    <row r="19" spans="1:15" ht="12.75">
      <c r="A19" s="202"/>
      <c r="B19" s="208"/>
      <c r="C19" s="209" t="s">
        <v>101</v>
      </c>
      <c r="D19" s="210"/>
      <c r="E19" s="211">
        <v>1.575</v>
      </c>
      <c r="F19" s="212"/>
      <c r="G19" s="213"/>
      <c r="M19" s="207" t="s">
        <v>101</v>
      </c>
      <c r="O19" s="195"/>
    </row>
    <row r="20" spans="1:15" ht="12.75">
      <c r="A20" s="202"/>
      <c r="B20" s="208"/>
      <c r="C20" s="209" t="s">
        <v>102</v>
      </c>
      <c r="D20" s="210"/>
      <c r="E20" s="211">
        <v>3.2</v>
      </c>
      <c r="F20" s="212"/>
      <c r="G20" s="213"/>
      <c r="M20" s="207" t="s">
        <v>102</v>
      </c>
      <c r="O20" s="195"/>
    </row>
    <row r="21" spans="1:104" ht="12.75">
      <c r="A21" s="196">
        <v>6</v>
      </c>
      <c r="B21" s="197" t="s">
        <v>103</v>
      </c>
      <c r="C21" s="198" t="s">
        <v>104</v>
      </c>
      <c r="D21" s="199" t="s">
        <v>105</v>
      </c>
      <c r="E21" s="200">
        <v>76.28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195">
        <v>1</v>
      </c>
      <c r="CB21" s="195">
        <v>1</v>
      </c>
      <c r="CZ21" s="167">
        <v>0.00431</v>
      </c>
    </row>
    <row r="22" spans="1:15" ht="12.75">
      <c r="A22" s="202"/>
      <c r="B22" s="208"/>
      <c r="C22" s="209" t="s">
        <v>106</v>
      </c>
      <c r="D22" s="210"/>
      <c r="E22" s="211">
        <v>76.28</v>
      </c>
      <c r="F22" s="212"/>
      <c r="G22" s="213"/>
      <c r="M22" s="207" t="s">
        <v>106</v>
      </c>
      <c r="O22" s="195"/>
    </row>
    <row r="23" spans="1:104" ht="12.75">
      <c r="A23" s="196">
        <v>7</v>
      </c>
      <c r="B23" s="197" t="s">
        <v>107</v>
      </c>
      <c r="C23" s="198" t="s">
        <v>108</v>
      </c>
      <c r="D23" s="199" t="s">
        <v>86</v>
      </c>
      <c r="E23" s="200">
        <v>90.908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195">
        <v>1</v>
      </c>
      <c r="CB23" s="195">
        <v>1</v>
      </c>
      <c r="CZ23" s="167">
        <v>0.04087</v>
      </c>
    </row>
    <row r="24" spans="1:15" ht="12.75">
      <c r="A24" s="202"/>
      <c r="B24" s="208"/>
      <c r="C24" s="209" t="s">
        <v>109</v>
      </c>
      <c r="D24" s="210"/>
      <c r="E24" s="211">
        <v>0</v>
      </c>
      <c r="F24" s="212"/>
      <c r="G24" s="213"/>
      <c r="M24" s="207" t="s">
        <v>109</v>
      </c>
      <c r="O24" s="195"/>
    </row>
    <row r="25" spans="1:15" ht="12.75">
      <c r="A25" s="202"/>
      <c r="B25" s="208"/>
      <c r="C25" s="209" t="s">
        <v>110</v>
      </c>
      <c r="D25" s="210"/>
      <c r="E25" s="211">
        <v>15.96</v>
      </c>
      <c r="F25" s="212"/>
      <c r="G25" s="213"/>
      <c r="M25" s="207" t="s">
        <v>110</v>
      </c>
      <c r="O25" s="195"/>
    </row>
    <row r="26" spans="1:15" ht="12.75">
      <c r="A26" s="202"/>
      <c r="B26" s="208"/>
      <c r="C26" s="209" t="s">
        <v>111</v>
      </c>
      <c r="D26" s="210"/>
      <c r="E26" s="211">
        <v>-1.576</v>
      </c>
      <c r="F26" s="212"/>
      <c r="G26" s="213"/>
      <c r="M26" s="207" t="s">
        <v>111</v>
      </c>
      <c r="O26" s="195"/>
    </row>
    <row r="27" spans="1:15" ht="12.75">
      <c r="A27" s="202"/>
      <c r="B27" s="208"/>
      <c r="C27" s="209" t="s">
        <v>112</v>
      </c>
      <c r="D27" s="210"/>
      <c r="E27" s="211">
        <v>-1.785</v>
      </c>
      <c r="F27" s="212"/>
      <c r="G27" s="213"/>
      <c r="M27" s="207" t="s">
        <v>112</v>
      </c>
      <c r="O27" s="195"/>
    </row>
    <row r="28" spans="1:15" ht="12.75">
      <c r="A28" s="202"/>
      <c r="B28" s="208"/>
      <c r="C28" s="209" t="s">
        <v>113</v>
      </c>
      <c r="D28" s="210"/>
      <c r="E28" s="211">
        <v>12.6</v>
      </c>
      <c r="F28" s="212"/>
      <c r="G28" s="213"/>
      <c r="M28" s="207" t="s">
        <v>113</v>
      </c>
      <c r="O28" s="195"/>
    </row>
    <row r="29" spans="1:15" ht="12.75">
      <c r="A29" s="202"/>
      <c r="B29" s="208"/>
      <c r="C29" s="209" t="s">
        <v>112</v>
      </c>
      <c r="D29" s="210"/>
      <c r="E29" s="211">
        <v>-1.785</v>
      </c>
      <c r="F29" s="212"/>
      <c r="G29" s="213"/>
      <c r="M29" s="207" t="s">
        <v>112</v>
      </c>
      <c r="O29" s="195"/>
    </row>
    <row r="30" spans="1:15" ht="12.75">
      <c r="A30" s="202"/>
      <c r="B30" s="208"/>
      <c r="C30" s="209" t="s">
        <v>114</v>
      </c>
      <c r="D30" s="210"/>
      <c r="E30" s="211">
        <v>8.652</v>
      </c>
      <c r="F30" s="212"/>
      <c r="G30" s="213"/>
      <c r="M30" s="207" t="s">
        <v>114</v>
      </c>
      <c r="O30" s="195"/>
    </row>
    <row r="31" spans="1:15" ht="12.75">
      <c r="A31" s="202"/>
      <c r="B31" s="208"/>
      <c r="C31" s="209" t="s">
        <v>115</v>
      </c>
      <c r="D31" s="210"/>
      <c r="E31" s="211">
        <v>-1.182</v>
      </c>
      <c r="F31" s="212"/>
      <c r="G31" s="213"/>
      <c r="M31" s="207" t="s">
        <v>115</v>
      </c>
      <c r="O31" s="195"/>
    </row>
    <row r="32" spans="1:15" ht="12.75">
      <c r="A32" s="202"/>
      <c r="B32" s="208"/>
      <c r="C32" s="209" t="s">
        <v>111</v>
      </c>
      <c r="D32" s="210"/>
      <c r="E32" s="211">
        <v>-1.576</v>
      </c>
      <c r="F32" s="212"/>
      <c r="G32" s="213"/>
      <c r="M32" s="207" t="s">
        <v>111</v>
      </c>
      <c r="O32" s="195"/>
    </row>
    <row r="33" spans="1:15" ht="12.75">
      <c r="A33" s="202"/>
      <c r="B33" s="208"/>
      <c r="C33" s="209" t="s">
        <v>116</v>
      </c>
      <c r="D33" s="210"/>
      <c r="E33" s="211">
        <v>4.41</v>
      </c>
      <c r="F33" s="212"/>
      <c r="G33" s="213"/>
      <c r="M33" s="207" t="s">
        <v>116</v>
      </c>
      <c r="O33" s="195"/>
    </row>
    <row r="34" spans="1:15" ht="12.75">
      <c r="A34" s="202"/>
      <c r="B34" s="208"/>
      <c r="C34" s="209" t="s">
        <v>115</v>
      </c>
      <c r="D34" s="210"/>
      <c r="E34" s="211">
        <v>-1.182</v>
      </c>
      <c r="F34" s="212"/>
      <c r="G34" s="213"/>
      <c r="M34" s="207" t="s">
        <v>115</v>
      </c>
      <c r="O34" s="195"/>
    </row>
    <row r="35" spans="1:15" ht="12.75">
      <c r="A35" s="202"/>
      <c r="B35" s="208"/>
      <c r="C35" s="209" t="s">
        <v>117</v>
      </c>
      <c r="D35" s="210"/>
      <c r="E35" s="211">
        <v>17.766</v>
      </c>
      <c r="F35" s="212"/>
      <c r="G35" s="213"/>
      <c r="M35" s="207" t="s">
        <v>117</v>
      </c>
      <c r="O35" s="195"/>
    </row>
    <row r="36" spans="1:15" ht="12.75">
      <c r="A36" s="202"/>
      <c r="B36" s="208"/>
      <c r="C36" s="209" t="s">
        <v>118</v>
      </c>
      <c r="D36" s="210"/>
      <c r="E36" s="211">
        <v>-3.152</v>
      </c>
      <c r="F36" s="212"/>
      <c r="G36" s="213"/>
      <c r="M36" s="207" t="s">
        <v>118</v>
      </c>
      <c r="O36" s="195"/>
    </row>
    <row r="37" spans="1:15" ht="12.75">
      <c r="A37" s="202"/>
      <c r="B37" s="208"/>
      <c r="C37" s="209" t="s">
        <v>119</v>
      </c>
      <c r="D37" s="210"/>
      <c r="E37" s="211">
        <v>-1.512</v>
      </c>
      <c r="F37" s="212"/>
      <c r="G37" s="213"/>
      <c r="M37" s="207" t="s">
        <v>119</v>
      </c>
      <c r="O37" s="195"/>
    </row>
    <row r="38" spans="1:15" ht="12.75">
      <c r="A38" s="202"/>
      <c r="B38" s="208"/>
      <c r="C38" s="209" t="s">
        <v>120</v>
      </c>
      <c r="D38" s="210"/>
      <c r="E38" s="211">
        <v>11.13</v>
      </c>
      <c r="F38" s="212"/>
      <c r="G38" s="213"/>
      <c r="M38" s="207" t="s">
        <v>120</v>
      </c>
      <c r="O38" s="195"/>
    </row>
    <row r="39" spans="1:15" ht="12.75">
      <c r="A39" s="202"/>
      <c r="B39" s="208"/>
      <c r="C39" s="209" t="s">
        <v>121</v>
      </c>
      <c r="D39" s="210"/>
      <c r="E39" s="211">
        <v>-1.575</v>
      </c>
      <c r="F39" s="212"/>
      <c r="G39" s="213"/>
      <c r="M39" s="207" t="s">
        <v>121</v>
      </c>
      <c r="O39" s="195"/>
    </row>
    <row r="40" spans="1:15" ht="12.75">
      <c r="A40" s="202"/>
      <c r="B40" s="208"/>
      <c r="C40" s="209" t="s">
        <v>122</v>
      </c>
      <c r="D40" s="210"/>
      <c r="E40" s="211">
        <v>9.66</v>
      </c>
      <c r="F40" s="212"/>
      <c r="G40" s="213"/>
      <c r="M40" s="207" t="s">
        <v>122</v>
      </c>
      <c r="O40" s="195"/>
    </row>
    <row r="41" spans="1:15" ht="12.75">
      <c r="A41" s="202"/>
      <c r="B41" s="208"/>
      <c r="C41" s="209" t="s">
        <v>115</v>
      </c>
      <c r="D41" s="210"/>
      <c r="E41" s="211">
        <v>-1.182</v>
      </c>
      <c r="F41" s="212"/>
      <c r="G41" s="213"/>
      <c r="M41" s="207" t="s">
        <v>115</v>
      </c>
      <c r="O41" s="195"/>
    </row>
    <row r="42" spans="1:15" ht="12.75">
      <c r="A42" s="202"/>
      <c r="B42" s="208"/>
      <c r="C42" s="209" t="s">
        <v>123</v>
      </c>
      <c r="D42" s="210"/>
      <c r="E42" s="211">
        <v>9.828</v>
      </c>
      <c r="F42" s="212"/>
      <c r="G42" s="213"/>
      <c r="M42" s="207" t="s">
        <v>123</v>
      </c>
      <c r="O42" s="195"/>
    </row>
    <row r="43" spans="1:15" ht="12.75">
      <c r="A43" s="202"/>
      <c r="B43" s="208"/>
      <c r="C43" s="209" t="s">
        <v>115</v>
      </c>
      <c r="D43" s="210"/>
      <c r="E43" s="211">
        <v>-1.182</v>
      </c>
      <c r="F43" s="212"/>
      <c r="G43" s="213"/>
      <c r="M43" s="207" t="s">
        <v>115</v>
      </c>
      <c r="O43" s="195"/>
    </row>
    <row r="44" spans="1:15" ht="12.75">
      <c r="A44" s="202"/>
      <c r="B44" s="208"/>
      <c r="C44" s="209" t="s">
        <v>124</v>
      </c>
      <c r="D44" s="210"/>
      <c r="E44" s="211">
        <v>8.946</v>
      </c>
      <c r="F44" s="212"/>
      <c r="G44" s="213"/>
      <c r="M44" s="207" t="s">
        <v>124</v>
      </c>
      <c r="O44" s="195"/>
    </row>
    <row r="45" spans="1:15" ht="12.75">
      <c r="A45" s="202"/>
      <c r="B45" s="208"/>
      <c r="C45" s="209" t="s">
        <v>125</v>
      </c>
      <c r="D45" s="210"/>
      <c r="E45" s="211">
        <v>-1.4775</v>
      </c>
      <c r="F45" s="212"/>
      <c r="G45" s="213"/>
      <c r="M45" s="207" t="s">
        <v>125</v>
      </c>
      <c r="O45" s="195"/>
    </row>
    <row r="46" spans="1:15" ht="12.75">
      <c r="A46" s="202"/>
      <c r="B46" s="208"/>
      <c r="C46" s="209" t="s">
        <v>126</v>
      </c>
      <c r="D46" s="210"/>
      <c r="E46" s="211">
        <v>12.6</v>
      </c>
      <c r="F46" s="212"/>
      <c r="G46" s="213"/>
      <c r="M46" s="207" t="s">
        <v>126</v>
      </c>
      <c r="O46" s="195"/>
    </row>
    <row r="47" spans="1:15" ht="12.75">
      <c r="A47" s="202"/>
      <c r="B47" s="208"/>
      <c r="C47" s="209" t="s">
        <v>125</v>
      </c>
      <c r="D47" s="210"/>
      <c r="E47" s="211">
        <v>-1.4775</v>
      </c>
      <c r="F47" s="212"/>
      <c r="G47" s="213"/>
      <c r="M47" s="207" t="s">
        <v>125</v>
      </c>
      <c r="O47" s="195"/>
    </row>
    <row r="48" spans="1:15" ht="12.75">
      <c r="A48" s="202"/>
      <c r="B48" s="208"/>
      <c r="C48" s="235" t="s">
        <v>127</v>
      </c>
      <c r="D48" s="210"/>
      <c r="E48" s="234">
        <v>90.90799999999997</v>
      </c>
      <c r="F48" s="212"/>
      <c r="G48" s="213"/>
      <c r="M48" s="207" t="s">
        <v>127</v>
      </c>
      <c r="O48" s="195"/>
    </row>
    <row r="49" spans="1:104" ht="12.75">
      <c r="A49" s="196">
        <v>8</v>
      </c>
      <c r="B49" s="197" t="s">
        <v>128</v>
      </c>
      <c r="C49" s="198" t="s">
        <v>129</v>
      </c>
      <c r="D49" s="199" t="s">
        <v>86</v>
      </c>
      <c r="E49" s="200">
        <v>2.1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195">
        <v>1</v>
      </c>
      <c r="CB49" s="195">
        <v>1</v>
      </c>
      <c r="CZ49" s="167">
        <v>0.02798</v>
      </c>
    </row>
    <row r="50" spans="1:15" ht="12.75">
      <c r="A50" s="202"/>
      <c r="B50" s="208"/>
      <c r="C50" s="209" t="s">
        <v>130</v>
      </c>
      <c r="D50" s="210"/>
      <c r="E50" s="211">
        <v>2.1</v>
      </c>
      <c r="F50" s="212"/>
      <c r="G50" s="213"/>
      <c r="M50" s="207" t="s">
        <v>130</v>
      </c>
      <c r="O50" s="195"/>
    </row>
    <row r="51" spans="1:57" ht="12.75">
      <c r="A51" s="214"/>
      <c r="B51" s="215" t="s">
        <v>74</v>
      </c>
      <c r="C51" s="216" t="str">
        <f>CONCATENATE(B14," ",C14)</f>
        <v>61 Upravy povrchů vnitřní</v>
      </c>
      <c r="D51" s="217"/>
      <c r="E51" s="218"/>
      <c r="F51" s="219"/>
      <c r="G51" s="220">
        <f>SUM(G14:G50)</f>
        <v>0</v>
      </c>
      <c r="O51" s="195">
        <v>4</v>
      </c>
      <c r="BA51" s="221">
        <f>SUM(BA14:BA50)</f>
        <v>0</v>
      </c>
      <c r="BB51" s="221">
        <f>SUM(BB14:BB50)</f>
        <v>0</v>
      </c>
      <c r="BC51" s="221">
        <f>SUM(BC14:BC50)</f>
        <v>0</v>
      </c>
      <c r="BD51" s="221">
        <f>SUM(BD14:BD50)</f>
        <v>0</v>
      </c>
      <c r="BE51" s="221">
        <f>SUM(BE14:BE50)</f>
        <v>0</v>
      </c>
    </row>
    <row r="52" spans="1:15" ht="12.75">
      <c r="A52" s="188" t="s">
        <v>72</v>
      </c>
      <c r="B52" s="189" t="s">
        <v>131</v>
      </c>
      <c r="C52" s="190" t="s">
        <v>132</v>
      </c>
      <c r="D52" s="191"/>
      <c r="E52" s="192"/>
      <c r="F52" s="192"/>
      <c r="G52" s="193"/>
      <c r="H52" s="194"/>
      <c r="I52" s="194"/>
      <c r="O52" s="195">
        <v>1</v>
      </c>
    </row>
    <row r="53" spans="1:104" ht="22.5">
      <c r="A53" s="196">
        <v>9</v>
      </c>
      <c r="B53" s="197" t="s">
        <v>133</v>
      </c>
      <c r="C53" s="198" t="s">
        <v>134</v>
      </c>
      <c r="D53" s="199" t="s">
        <v>135</v>
      </c>
      <c r="E53" s="200">
        <v>0.0685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0</v>
      </c>
      <c r="AC53" s="167">
        <v>0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195">
        <v>1</v>
      </c>
      <c r="CB53" s="195">
        <v>0</v>
      </c>
      <c r="CZ53" s="167">
        <v>1.06625</v>
      </c>
    </row>
    <row r="54" spans="1:15" ht="12.75">
      <c r="A54" s="202"/>
      <c r="B54" s="203"/>
      <c r="C54" s="204" t="s">
        <v>136</v>
      </c>
      <c r="D54" s="205"/>
      <c r="E54" s="205"/>
      <c r="F54" s="205"/>
      <c r="G54" s="206"/>
      <c r="L54" s="207" t="s">
        <v>136</v>
      </c>
      <c r="O54" s="195">
        <v>3</v>
      </c>
    </row>
    <row r="55" spans="1:15" ht="12.75">
      <c r="A55" s="202"/>
      <c r="B55" s="208"/>
      <c r="C55" s="209" t="s">
        <v>137</v>
      </c>
      <c r="D55" s="210"/>
      <c r="E55" s="211">
        <v>0.0685</v>
      </c>
      <c r="F55" s="212"/>
      <c r="G55" s="213"/>
      <c r="M55" s="207" t="s">
        <v>137</v>
      </c>
      <c r="O55" s="195"/>
    </row>
    <row r="56" spans="1:104" ht="12.75">
      <c r="A56" s="196">
        <v>10</v>
      </c>
      <c r="B56" s="197" t="s">
        <v>138</v>
      </c>
      <c r="C56" s="198" t="s">
        <v>139</v>
      </c>
      <c r="D56" s="199" t="s">
        <v>86</v>
      </c>
      <c r="E56" s="200">
        <v>19.1253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195">
        <v>1</v>
      </c>
      <c r="CB56" s="195">
        <v>1</v>
      </c>
      <c r="CZ56" s="167">
        <v>0.095</v>
      </c>
    </row>
    <row r="57" spans="1:57" ht="12.75">
      <c r="A57" s="214"/>
      <c r="B57" s="215" t="s">
        <v>74</v>
      </c>
      <c r="C57" s="216" t="str">
        <f>CONCATENATE(B52," ",C52)</f>
        <v>63 Podlahy a podlahové konstrukce</v>
      </c>
      <c r="D57" s="217"/>
      <c r="E57" s="218"/>
      <c r="F57" s="219"/>
      <c r="G57" s="220">
        <f>SUM(G52:G56)</f>
        <v>0</v>
      </c>
      <c r="O57" s="195">
        <v>4</v>
      </c>
      <c r="BA57" s="221">
        <f>SUM(BA52:BA56)</f>
        <v>0</v>
      </c>
      <c r="BB57" s="221">
        <f>SUM(BB52:BB56)</f>
        <v>0</v>
      </c>
      <c r="BC57" s="221">
        <f>SUM(BC52:BC56)</f>
        <v>0</v>
      </c>
      <c r="BD57" s="221">
        <f>SUM(BD52:BD56)</f>
        <v>0</v>
      </c>
      <c r="BE57" s="221">
        <f>SUM(BE52:BE56)</f>
        <v>0</v>
      </c>
    </row>
    <row r="58" spans="1:15" ht="12.75">
      <c r="A58" s="188" t="s">
        <v>72</v>
      </c>
      <c r="B58" s="189" t="s">
        <v>140</v>
      </c>
      <c r="C58" s="190" t="s">
        <v>141</v>
      </c>
      <c r="D58" s="191"/>
      <c r="E58" s="192"/>
      <c r="F58" s="192"/>
      <c r="G58" s="193"/>
      <c r="H58" s="194"/>
      <c r="I58" s="194"/>
      <c r="O58" s="195">
        <v>1</v>
      </c>
    </row>
    <row r="59" spans="1:104" ht="12.75">
      <c r="A59" s="196">
        <v>11</v>
      </c>
      <c r="B59" s="197" t="s">
        <v>142</v>
      </c>
      <c r="C59" s="198" t="s">
        <v>143</v>
      </c>
      <c r="D59" s="199" t="s">
        <v>86</v>
      </c>
      <c r="E59" s="200">
        <v>19.1253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195">
        <v>1</v>
      </c>
      <c r="CB59" s="195">
        <v>1</v>
      </c>
      <c r="CZ59" s="167">
        <v>0.00121</v>
      </c>
    </row>
    <row r="60" spans="1:57" ht="12.75">
      <c r="A60" s="214"/>
      <c r="B60" s="215" t="s">
        <v>74</v>
      </c>
      <c r="C60" s="216" t="str">
        <f>CONCATENATE(B58," ",C58)</f>
        <v>94 Lešení a stavební výtahy</v>
      </c>
      <c r="D60" s="217"/>
      <c r="E60" s="218"/>
      <c r="F60" s="219"/>
      <c r="G60" s="220">
        <f>SUM(G58:G59)</f>
        <v>0</v>
      </c>
      <c r="O60" s="195">
        <v>4</v>
      </c>
      <c r="BA60" s="221">
        <f>SUM(BA58:BA59)</f>
        <v>0</v>
      </c>
      <c r="BB60" s="221">
        <f>SUM(BB58:BB59)</f>
        <v>0</v>
      </c>
      <c r="BC60" s="221">
        <f>SUM(BC58:BC59)</f>
        <v>0</v>
      </c>
      <c r="BD60" s="221">
        <f>SUM(BD58:BD59)</f>
        <v>0</v>
      </c>
      <c r="BE60" s="221">
        <f>SUM(BE58:BE59)</f>
        <v>0</v>
      </c>
    </row>
    <row r="61" spans="1:15" ht="12.75">
      <c r="A61" s="188" t="s">
        <v>72</v>
      </c>
      <c r="B61" s="189" t="s">
        <v>144</v>
      </c>
      <c r="C61" s="190" t="s">
        <v>145</v>
      </c>
      <c r="D61" s="191"/>
      <c r="E61" s="192"/>
      <c r="F61" s="192"/>
      <c r="G61" s="193"/>
      <c r="H61" s="194"/>
      <c r="I61" s="194"/>
      <c r="O61" s="195">
        <v>1</v>
      </c>
    </row>
    <row r="62" spans="1:104" ht="12.75">
      <c r="A62" s="196">
        <v>12</v>
      </c>
      <c r="B62" s="197" t="s">
        <v>146</v>
      </c>
      <c r="C62" s="198" t="s">
        <v>147</v>
      </c>
      <c r="D62" s="199" t="s">
        <v>86</v>
      </c>
      <c r="E62" s="200">
        <v>19.1253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195">
        <v>1</v>
      </c>
      <c r="CB62" s="195">
        <v>1</v>
      </c>
      <c r="CZ62" s="167">
        <v>4E-05</v>
      </c>
    </row>
    <row r="63" spans="1:57" ht="12.75">
      <c r="A63" s="214"/>
      <c r="B63" s="215" t="s">
        <v>74</v>
      </c>
      <c r="C63" s="216" t="str">
        <f>CONCATENATE(B61," ",C61)</f>
        <v>95 Dokončovací konstrukce na pozemních stavbách</v>
      </c>
      <c r="D63" s="217"/>
      <c r="E63" s="218"/>
      <c r="F63" s="219"/>
      <c r="G63" s="220">
        <f>SUM(G61:G62)</f>
        <v>0</v>
      </c>
      <c r="O63" s="195">
        <v>4</v>
      </c>
      <c r="BA63" s="221">
        <f>SUM(BA61:BA62)</f>
        <v>0</v>
      </c>
      <c r="BB63" s="221">
        <f>SUM(BB61:BB62)</f>
        <v>0</v>
      </c>
      <c r="BC63" s="221">
        <f>SUM(BC61:BC62)</f>
        <v>0</v>
      </c>
      <c r="BD63" s="221">
        <f>SUM(BD61:BD62)</f>
        <v>0</v>
      </c>
      <c r="BE63" s="221">
        <f>SUM(BE61:BE62)</f>
        <v>0</v>
      </c>
    </row>
    <row r="64" spans="1:15" ht="12.75">
      <c r="A64" s="188" t="s">
        <v>72</v>
      </c>
      <c r="B64" s="189" t="s">
        <v>148</v>
      </c>
      <c r="C64" s="190" t="s">
        <v>149</v>
      </c>
      <c r="D64" s="191"/>
      <c r="E64" s="192"/>
      <c r="F64" s="192"/>
      <c r="G64" s="193"/>
      <c r="H64" s="194"/>
      <c r="I64" s="194"/>
      <c r="O64" s="195">
        <v>1</v>
      </c>
    </row>
    <row r="65" spans="1:104" ht="12.75">
      <c r="A65" s="196">
        <v>13</v>
      </c>
      <c r="B65" s="197" t="s">
        <v>150</v>
      </c>
      <c r="C65" s="198" t="s">
        <v>151</v>
      </c>
      <c r="D65" s="199" t="s">
        <v>152</v>
      </c>
      <c r="E65" s="200">
        <v>0.9563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1</v>
      </c>
      <c r="AC65" s="167">
        <v>1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195">
        <v>1</v>
      </c>
      <c r="CB65" s="195">
        <v>1</v>
      </c>
      <c r="CZ65" s="167">
        <v>0</v>
      </c>
    </row>
    <row r="66" spans="1:15" ht="12.75">
      <c r="A66" s="202"/>
      <c r="B66" s="208"/>
      <c r="C66" s="209" t="s">
        <v>153</v>
      </c>
      <c r="D66" s="210"/>
      <c r="E66" s="211">
        <v>0.9563</v>
      </c>
      <c r="F66" s="212"/>
      <c r="G66" s="213"/>
      <c r="M66" s="207" t="s">
        <v>153</v>
      </c>
      <c r="O66" s="195"/>
    </row>
    <row r="67" spans="1:104" ht="12.75">
      <c r="A67" s="196">
        <v>14</v>
      </c>
      <c r="B67" s="197" t="s">
        <v>154</v>
      </c>
      <c r="C67" s="198" t="s">
        <v>155</v>
      </c>
      <c r="D67" s="199" t="s">
        <v>86</v>
      </c>
      <c r="E67" s="200">
        <v>19.1253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195">
        <v>1</v>
      </c>
      <c r="CB67" s="195">
        <v>1</v>
      </c>
      <c r="CZ67" s="167">
        <v>0</v>
      </c>
    </row>
    <row r="68" spans="1:15" ht="12.75">
      <c r="A68" s="202"/>
      <c r="B68" s="208"/>
      <c r="C68" s="209" t="s">
        <v>156</v>
      </c>
      <c r="D68" s="210"/>
      <c r="E68" s="211">
        <v>3.45</v>
      </c>
      <c r="F68" s="212"/>
      <c r="G68" s="213"/>
      <c r="M68" s="207" t="s">
        <v>156</v>
      </c>
      <c r="O68" s="195"/>
    </row>
    <row r="69" spans="1:15" ht="12.75">
      <c r="A69" s="202"/>
      <c r="B69" s="208"/>
      <c r="C69" s="209" t="s">
        <v>157</v>
      </c>
      <c r="D69" s="210"/>
      <c r="E69" s="211">
        <v>1.06</v>
      </c>
      <c r="F69" s="212"/>
      <c r="G69" s="213"/>
      <c r="M69" s="207" t="s">
        <v>157</v>
      </c>
      <c r="O69" s="195"/>
    </row>
    <row r="70" spans="1:15" ht="12.75">
      <c r="A70" s="202"/>
      <c r="B70" s="208"/>
      <c r="C70" s="209" t="s">
        <v>158</v>
      </c>
      <c r="D70" s="210"/>
      <c r="E70" s="211">
        <v>1.314</v>
      </c>
      <c r="F70" s="212"/>
      <c r="G70" s="213"/>
      <c r="M70" s="207" t="s">
        <v>158</v>
      </c>
      <c r="O70" s="195"/>
    </row>
    <row r="71" spans="1:15" ht="12.75">
      <c r="A71" s="202"/>
      <c r="B71" s="208"/>
      <c r="C71" s="209" t="s">
        <v>159</v>
      </c>
      <c r="D71" s="210"/>
      <c r="E71" s="211">
        <v>6.09</v>
      </c>
      <c r="F71" s="212"/>
      <c r="G71" s="213"/>
      <c r="M71" s="207" t="s">
        <v>159</v>
      </c>
      <c r="O71" s="195"/>
    </row>
    <row r="72" spans="1:15" ht="12.75">
      <c r="A72" s="202"/>
      <c r="B72" s="208"/>
      <c r="C72" s="209" t="s">
        <v>160</v>
      </c>
      <c r="D72" s="210"/>
      <c r="E72" s="211">
        <v>1.513</v>
      </c>
      <c r="F72" s="212"/>
      <c r="G72" s="213"/>
      <c r="M72" s="207" t="s">
        <v>160</v>
      </c>
      <c r="O72" s="195"/>
    </row>
    <row r="73" spans="1:15" ht="12.75">
      <c r="A73" s="202"/>
      <c r="B73" s="208"/>
      <c r="C73" s="209" t="s">
        <v>161</v>
      </c>
      <c r="D73" s="210"/>
      <c r="E73" s="211">
        <v>1.2201</v>
      </c>
      <c r="F73" s="212"/>
      <c r="G73" s="213"/>
      <c r="M73" s="207" t="s">
        <v>161</v>
      </c>
      <c r="O73" s="195"/>
    </row>
    <row r="74" spans="1:15" ht="12.75">
      <c r="A74" s="202"/>
      <c r="B74" s="208"/>
      <c r="C74" s="209" t="s">
        <v>162</v>
      </c>
      <c r="D74" s="210"/>
      <c r="E74" s="211">
        <v>1.2789</v>
      </c>
      <c r="F74" s="212"/>
      <c r="G74" s="213"/>
      <c r="M74" s="207" t="s">
        <v>162</v>
      </c>
      <c r="O74" s="195"/>
    </row>
    <row r="75" spans="1:15" ht="12.75">
      <c r="A75" s="202"/>
      <c r="B75" s="208"/>
      <c r="C75" s="209" t="s">
        <v>163</v>
      </c>
      <c r="D75" s="210"/>
      <c r="E75" s="211">
        <v>1.1342</v>
      </c>
      <c r="F75" s="212"/>
      <c r="G75" s="213"/>
      <c r="M75" s="207" t="s">
        <v>163</v>
      </c>
      <c r="O75" s="195"/>
    </row>
    <row r="76" spans="1:15" ht="12.75">
      <c r="A76" s="202"/>
      <c r="B76" s="208"/>
      <c r="C76" s="209" t="s">
        <v>164</v>
      </c>
      <c r="D76" s="210"/>
      <c r="E76" s="211">
        <v>2.0651</v>
      </c>
      <c r="F76" s="212"/>
      <c r="G76" s="213"/>
      <c r="M76" s="207" t="s">
        <v>164</v>
      </c>
      <c r="O76" s="195"/>
    </row>
    <row r="77" spans="1:104" ht="12.75">
      <c r="A77" s="196">
        <v>15</v>
      </c>
      <c r="B77" s="197" t="s">
        <v>165</v>
      </c>
      <c r="C77" s="198" t="s">
        <v>166</v>
      </c>
      <c r="D77" s="199" t="s">
        <v>167</v>
      </c>
      <c r="E77" s="200">
        <v>8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195">
        <v>1</v>
      </c>
      <c r="CB77" s="195">
        <v>1</v>
      </c>
      <c r="CZ77" s="167">
        <v>0</v>
      </c>
    </row>
    <row r="78" spans="1:104" ht="12.75">
      <c r="A78" s="196">
        <v>16</v>
      </c>
      <c r="B78" s="197" t="s">
        <v>168</v>
      </c>
      <c r="C78" s="198" t="s">
        <v>169</v>
      </c>
      <c r="D78" s="199" t="s">
        <v>86</v>
      </c>
      <c r="E78" s="200">
        <v>2.758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1</v>
      </c>
      <c r="AC78" s="167">
        <v>1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195">
        <v>1</v>
      </c>
      <c r="CB78" s="195">
        <v>1</v>
      </c>
      <c r="CZ78" s="167">
        <v>0.00117</v>
      </c>
    </row>
    <row r="79" spans="1:15" ht="12.75">
      <c r="A79" s="202"/>
      <c r="B79" s="208"/>
      <c r="C79" s="209" t="s">
        <v>170</v>
      </c>
      <c r="D79" s="210"/>
      <c r="E79" s="211">
        <v>1.576</v>
      </c>
      <c r="F79" s="212"/>
      <c r="G79" s="213"/>
      <c r="M79" s="207" t="s">
        <v>170</v>
      </c>
      <c r="O79" s="195"/>
    </row>
    <row r="80" spans="1:15" ht="12.75">
      <c r="A80" s="202"/>
      <c r="B80" s="208"/>
      <c r="C80" s="209" t="s">
        <v>171</v>
      </c>
      <c r="D80" s="210"/>
      <c r="E80" s="211">
        <v>1.182</v>
      </c>
      <c r="F80" s="212"/>
      <c r="G80" s="213"/>
      <c r="M80" s="207" t="s">
        <v>171</v>
      </c>
      <c r="O80" s="195"/>
    </row>
    <row r="81" spans="1:104" ht="12.75">
      <c r="A81" s="196">
        <v>17</v>
      </c>
      <c r="B81" s="197" t="s">
        <v>172</v>
      </c>
      <c r="C81" s="198" t="s">
        <v>173</v>
      </c>
      <c r="D81" s="199" t="s">
        <v>105</v>
      </c>
      <c r="E81" s="200">
        <v>27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195">
        <v>1</v>
      </c>
      <c r="CB81" s="195">
        <v>1</v>
      </c>
      <c r="CZ81" s="167">
        <v>0.00038</v>
      </c>
    </row>
    <row r="82" spans="1:104" ht="12.75">
      <c r="A82" s="196">
        <v>18</v>
      </c>
      <c r="B82" s="197" t="s">
        <v>174</v>
      </c>
      <c r="C82" s="198" t="s">
        <v>175</v>
      </c>
      <c r="D82" s="199" t="s">
        <v>105</v>
      </c>
      <c r="E82" s="200">
        <v>10.5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1</v>
      </c>
      <c r="AC82" s="167">
        <v>1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195">
        <v>1</v>
      </c>
      <c r="CB82" s="195">
        <v>1</v>
      </c>
      <c r="CZ82" s="167">
        <v>0.00059</v>
      </c>
    </row>
    <row r="83" spans="1:104" ht="12.75">
      <c r="A83" s="196">
        <v>19</v>
      </c>
      <c r="B83" s="197" t="s">
        <v>176</v>
      </c>
      <c r="C83" s="198" t="s">
        <v>177</v>
      </c>
      <c r="D83" s="199" t="s">
        <v>105</v>
      </c>
      <c r="E83" s="200">
        <v>32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195">
        <v>1</v>
      </c>
      <c r="CB83" s="195">
        <v>1</v>
      </c>
      <c r="CZ83" s="167">
        <v>0.00049</v>
      </c>
    </row>
    <row r="84" spans="1:104" ht="12.75">
      <c r="A84" s="196">
        <v>20</v>
      </c>
      <c r="B84" s="197" t="s">
        <v>178</v>
      </c>
      <c r="C84" s="198" t="s">
        <v>179</v>
      </c>
      <c r="D84" s="199" t="s">
        <v>86</v>
      </c>
      <c r="E84" s="200">
        <v>90.935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1</v>
      </c>
      <c r="AC84" s="167">
        <v>1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195">
        <v>1</v>
      </c>
      <c r="CB84" s="195">
        <v>1</v>
      </c>
      <c r="CZ84" s="167">
        <v>0</v>
      </c>
    </row>
    <row r="85" spans="1:15" ht="12.75">
      <c r="A85" s="202"/>
      <c r="B85" s="208"/>
      <c r="C85" s="209" t="s">
        <v>180</v>
      </c>
      <c r="D85" s="210"/>
      <c r="E85" s="211">
        <v>56.574</v>
      </c>
      <c r="F85" s="212"/>
      <c r="G85" s="213"/>
      <c r="M85" s="207" t="s">
        <v>180</v>
      </c>
      <c r="O85" s="195"/>
    </row>
    <row r="86" spans="1:15" ht="12.75">
      <c r="A86" s="202"/>
      <c r="B86" s="208"/>
      <c r="C86" s="209" t="s">
        <v>181</v>
      </c>
      <c r="D86" s="210"/>
      <c r="E86" s="211">
        <v>34.361</v>
      </c>
      <c r="F86" s="212"/>
      <c r="G86" s="213"/>
      <c r="M86" s="207" t="s">
        <v>181</v>
      </c>
      <c r="O86" s="195"/>
    </row>
    <row r="87" spans="1:104" ht="12.75">
      <c r="A87" s="196">
        <v>21</v>
      </c>
      <c r="B87" s="197" t="s">
        <v>182</v>
      </c>
      <c r="C87" s="198" t="s">
        <v>183</v>
      </c>
      <c r="D87" s="199" t="s">
        <v>86</v>
      </c>
      <c r="E87" s="200">
        <v>56.574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0</v>
      </c>
      <c r="AC87" s="167">
        <v>0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195">
        <v>1</v>
      </c>
      <c r="CB87" s="195">
        <v>0</v>
      </c>
      <c r="CZ87" s="167">
        <v>0</v>
      </c>
    </row>
    <row r="88" spans="1:15" ht="12.75">
      <c r="A88" s="202"/>
      <c r="B88" s="208"/>
      <c r="C88" s="209" t="s">
        <v>184</v>
      </c>
      <c r="D88" s="210"/>
      <c r="E88" s="211">
        <v>0</v>
      </c>
      <c r="F88" s="212"/>
      <c r="G88" s="213"/>
      <c r="M88" s="207" t="s">
        <v>184</v>
      </c>
      <c r="O88" s="195"/>
    </row>
    <row r="89" spans="1:15" ht="12.75">
      <c r="A89" s="202"/>
      <c r="B89" s="208"/>
      <c r="C89" s="209" t="s">
        <v>185</v>
      </c>
      <c r="D89" s="210"/>
      <c r="E89" s="211">
        <v>2.457</v>
      </c>
      <c r="F89" s="212"/>
      <c r="G89" s="213"/>
      <c r="M89" s="207" t="s">
        <v>185</v>
      </c>
      <c r="O89" s="195"/>
    </row>
    <row r="90" spans="1:15" ht="12.75">
      <c r="A90" s="202"/>
      <c r="B90" s="208"/>
      <c r="C90" s="209" t="s">
        <v>186</v>
      </c>
      <c r="D90" s="210"/>
      <c r="E90" s="211">
        <v>5.664</v>
      </c>
      <c r="F90" s="212"/>
      <c r="G90" s="213"/>
      <c r="M90" s="207" t="s">
        <v>186</v>
      </c>
      <c r="O90" s="195"/>
    </row>
    <row r="91" spans="1:15" ht="12.75">
      <c r="A91" s="202"/>
      <c r="B91" s="208"/>
      <c r="C91" s="209" t="s">
        <v>187</v>
      </c>
      <c r="D91" s="210"/>
      <c r="E91" s="211">
        <v>-0.72</v>
      </c>
      <c r="F91" s="212"/>
      <c r="G91" s="213"/>
      <c r="M91" s="207" t="s">
        <v>187</v>
      </c>
      <c r="O91" s="195"/>
    </row>
    <row r="92" spans="1:15" ht="12.75">
      <c r="A92" s="202"/>
      <c r="B92" s="208"/>
      <c r="C92" s="209" t="s">
        <v>188</v>
      </c>
      <c r="D92" s="210"/>
      <c r="E92" s="211">
        <v>9</v>
      </c>
      <c r="F92" s="212"/>
      <c r="G92" s="213"/>
      <c r="M92" s="207" t="s">
        <v>188</v>
      </c>
      <c r="O92" s="195"/>
    </row>
    <row r="93" spans="1:15" ht="12.75">
      <c r="A93" s="202"/>
      <c r="B93" s="208"/>
      <c r="C93" s="209" t="s">
        <v>189</v>
      </c>
      <c r="D93" s="210"/>
      <c r="E93" s="211">
        <v>-1.275</v>
      </c>
      <c r="F93" s="212"/>
      <c r="G93" s="213"/>
      <c r="M93" s="207" t="s">
        <v>189</v>
      </c>
      <c r="O93" s="195"/>
    </row>
    <row r="94" spans="1:15" ht="12.75">
      <c r="A94" s="202"/>
      <c r="B94" s="208"/>
      <c r="C94" s="209" t="s">
        <v>190</v>
      </c>
      <c r="D94" s="210"/>
      <c r="E94" s="211">
        <v>0.15</v>
      </c>
      <c r="F94" s="212"/>
      <c r="G94" s="213"/>
      <c r="M94" s="207" t="s">
        <v>190</v>
      </c>
      <c r="O94" s="195"/>
    </row>
    <row r="95" spans="1:15" ht="12.75">
      <c r="A95" s="202"/>
      <c r="B95" s="208"/>
      <c r="C95" s="209" t="s">
        <v>191</v>
      </c>
      <c r="D95" s="210"/>
      <c r="E95" s="211">
        <v>14.283</v>
      </c>
      <c r="F95" s="212"/>
      <c r="G95" s="213"/>
      <c r="M95" s="207" t="s">
        <v>191</v>
      </c>
      <c r="O95" s="195"/>
    </row>
    <row r="96" spans="1:15" ht="12.75">
      <c r="A96" s="202"/>
      <c r="B96" s="208"/>
      <c r="C96" s="209" t="s">
        <v>192</v>
      </c>
      <c r="D96" s="210"/>
      <c r="E96" s="211">
        <v>-1.08</v>
      </c>
      <c r="F96" s="212"/>
      <c r="G96" s="213"/>
      <c r="M96" s="207" t="s">
        <v>192</v>
      </c>
      <c r="O96" s="195"/>
    </row>
    <row r="97" spans="1:15" ht="12.75">
      <c r="A97" s="202"/>
      <c r="B97" s="208"/>
      <c r="C97" s="209" t="s">
        <v>192</v>
      </c>
      <c r="D97" s="210"/>
      <c r="E97" s="211">
        <v>-1.08</v>
      </c>
      <c r="F97" s="212"/>
      <c r="G97" s="213"/>
      <c r="M97" s="207" t="s">
        <v>192</v>
      </c>
      <c r="O97" s="195"/>
    </row>
    <row r="98" spans="1:15" ht="12.75">
      <c r="A98" s="202"/>
      <c r="B98" s="208"/>
      <c r="C98" s="209" t="s">
        <v>193</v>
      </c>
      <c r="D98" s="210"/>
      <c r="E98" s="211">
        <v>-0.972</v>
      </c>
      <c r="F98" s="212"/>
      <c r="G98" s="213"/>
      <c r="M98" s="207" t="s">
        <v>193</v>
      </c>
      <c r="O98" s="195"/>
    </row>
    <row r="99" spans="1:15" ht="12.75">
      <c r="A99" s="202"/>
      <c r="B99" s="208"/>
      <c r="C99" s="209" t="s">
        <v>194</v>
      </c>
      <c r="D99" s="210"/>
      <c r="E99" s="211">
        <v>11.13</v>
      </c>
      <c r="F99" s="212"/>
      <c r="G99" s="213"/>
      <c r="M99" s="207" t="s">
        <v>194</v>
      </c>
      <c r="O99" s="195"/>
    </row>
    <row r="100" spans="1:15" ht="12.75">
      <c r="A100" s="202"/>
      <c r="B100" s="208"/>
      <c r="C100" s="209" t="s">
        <v>121</v>
      </c>
      <c r="D100" s="210"/>
      <c r="E100" s="211">
        <v>-1.575</v>
      </c>
      <c r="F100" s="212"/>
      <c r="G100" s="213"/>
      <c r="M100" s="207" t="s">
        <v>121</v>
      </c>
      <c r="O100" s="195"/>
    </row>
    <row r="101" spans="1:15" ht="12.75">
      <c r="A101" s="202"/>
      <c r="B101" s="208"/>
      <c r="C101" s="209" t="s">
        <v>195</v>
      </c>
      <c r="D101" s="210"/>
      <c r="E101" s="211">
        <v>5.52</v>
      </c>
      <c r="F101" s="212"/>
      <c r="G101" s="213"/>
      <c r="M101" s="207" t="s">
        <v>195</v>
      </c>
      <c r="O101" s="195"/>
    </row>
    <row r="102" spans="1:15" ht="12.75">
      <c r="A102" s="202"/>
      <c r="B102" s="208"/>
      <c r="C102" s="209" t="s">
        <v>187</v>
      </c>
      <c r="D102" s="210"/>
      <c r="E102" s="211">
        <v>-0.72</v>
      </c>
      <c r="F102" s="212"/>
      <c r="G102" s="213"/>
      <c r="M102" s="207" t="s">
        <v>187</v>
      </c>
      <c r="O102" s="195"/>
    </row>
    <row r="103" spans="1:15" ht="12.75">
      <c r="A103" s="202"/>
      <c r="B103" s="208"/>
      <c r="C103" s="209" t="s">
        <v>196</v>
      </c>
      <c r="D103" s="210"/>
      <c r="E103" s="211">
        <v>5.616</v>
      </c>
      <c r="F103" s="212"/>
      <c r="G103" s="213"/>
      <c r="M103" s="207" t="s">
        <v>196</v>
      </c>
      <c r="O103" s="195"/>
    </row>
    <row r="104" spans="1:15" ht="12.75">
      <c r="A104" s="202"/>
      <c r="B104" s="208"/>
      <c r="C104" s="209" t="s">
        <v>187</v>
      </c>
      <c r="D104" s="210"/>
      <c r="E104" s="211">
        <v>-0.72</v>
      </c>
      <c r="F104" s="212"/>
      <c r="G104" s="213"/>
      <c r="M104" s="207" t="s">
        <v>187</v>
      </c>
      <c r="O104" s="195"/>
    </row>
    <row r="105" spans="1:15" ht="12.75">
      <c r="A105" s="202"/>
      <c r="B105" s="208"/>
      <c r="C105" s="209" t="s">
        <v>197</v>
      </c>
      <c r="D105" s="210"/>
      <c r="E105" s="211">
        <v>5.751</v>
      </c>
      <c r="F105" s="212"/>
      <c r="G105" s="213"/>
      <c r="M105" s="207" t="s">
        <v>197</v>
      </c>
      <c r="O105" s="195"/>
    </row>
    <row r="106" spans="1:15" ht="12.75">
      <c r="A106" s="202"/>
      <c r="B106" s="208"/>
      <c r="C106" s="209" t="s">
        <v>125</v>
      </c>
      <c r="D106" s="210"/>
      <c r="E106" s="211">
        <v>-1.4775</v>
      </c>
      <c r="F106" s="212"/>
      <c r="G106" s="213"/>
      <c r="M106" s="207" t="s">
        <v>125</v>
      </c>
      <c r="O106" s="195"/>
    </row>
    <row r="107" spans="1:15" ht="12.75">
      <c r="A107" s="202"/>
      <c r="B107" s="208"/>
      <c r="C107" s="209" t="s">
        <v>198</v>
      </c>
      <c r="D107" s="210"/>
      <c r="E107" s="211">
        <v>8.1</v>
      </c>
      <c r="F107" s="212"/>
      <c r="G107" s="213"/>
      <c r="M107" s="207" t="s">
        <v>198</v>
      </c>
      <c r="O107" s="195"/>
    </row>
    <row r="108" spans="1:15" ht="12.75">
      <c r="A108" s="202"/>
      <c r="B108" s="208"/>
      <c r="C108" s="209" t="s">
        <v>125</v>
      </c>
      <c r="D108" s="210"/>
      <c r="E108" s="211">
        <v>-1.4775</v>
      </c>
      <c r="F108" s="212"/>
      <c r="G108" s="213"/>
      <c r="M108" s="207" t="s">
        <v>125</v>
      </c>
      <c r="O108" s="195"/>
    </row>
    <row r="109" spans="1:15" ht="12.75">
      <c r="A109" s="202"/>
      <c r="B109" s="208"/>
      <c r="C109" s="235" t="s">
        <v>127</v>
      </c>
      <c r="D109" s="210"/>
      <c r="E109" s="234">
        <v>56.574</v>
      </c>
      <c r="F109" s="212"/>
      <c r="G109" s="213"/>
      <c r="M109" s="207" t="s">
        <v>127</v>
      </c>
      <c r="O109" s="195"/>
    </row>
    <row r="110" spans="1:57" ht="12.75">
      <c r="A110" s="214"/>
      <c r="B110" s="215" t="s">
        <v>74</v>
      </c>
      <c r="C110" s="216" t="str">
        <f>CONCATENATE(B64," ",C64)</f>
        <v>96 Bourání konstrukcí</v>
      </c>
      <c r="D110" s="217"/>
      <c r="E110" s="218"/>
      <c r="F110" s="219"/>
      <c r="G110" s="220">
        <f>SUM(G64:G109)</f>
        <v>0</v>
      </c>
      <c r="O110" s="195">
        <v>4</v>
      </c>
      <c r="BA110" s="221">
        <f>SUM(BA64:BA109)</f>
        <v>0</v>
      </c>
      <c r="BB110" s="221">
        <f>SUM(BB64:BB109)</f>
        <v>0</v>
      </c>
      <c r="BC110" s="221">
        <f>SUM(BC64:BC109)</f>
        <v>0</v>
      </c>
      <c r="BD110" s="221">
        <f>SUM(BD64:BD109)</f>
        <v>0</v>
      </c>
      <c r="BE110" s="221">
        <f>SUM(BE64:BE109)</f>
        <v>0</v>
      </c>
    </row>
    <row r="111" spans="1:15" ht="12.75">
      <c r="A111" s="188" t="s">
        <v>72</v>
      </c>
      <c r="B111" s="189" t="s">
        <v>199</v>
      </c>
      <c r="C111" s="190" t="s">
        <v>200</v>
      </c>
      <c r="D111" s="191"/>
      <c r="E111" s="192"/>
      <c r="F111" s="192"/>
      <c r="G111" s="193"/>
      <c r="H111" s="194"/>
      <c r="I111" s="194"/>
      <c r="O111" s="195">
        <v>1</v>
      </c>
    </row>
    <row r="112" spans="1:104" ht="12.75">
      <c r="A112" s="196">
        <v>22</v>
      </c>
      <c r="B112" s="197" t="s">
        <v>201</v>
      </c>
      <c r="C112" s="198" t="s">
        <v>202</v>
      </c>
      <c r="D112" s="199" t="s">
        <v>135</v>
      </c>
      <c r="E112" s="200">
        <v>6.661772435</v>
      </c>
      <c r="F112" s="200">
        <v>0</v>
      </c>
      <c r="G112" s="201">
        <f>E112*F112</f>
        <v>0</v>
      </c>
      <c r="O112" s="195">
        <v>2</v>
      </c>
      <c r="AA112" s="167">
        <v>7</v>
      </c>
      <c r="AB112" s="167">
        <v>1</v>
      </c>
      <c r="AC112" s="167">
        <v>2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195">
        <v>7</v>
      </c>
      <c r="CB112" s="195">
        <v>1</v>
      </c>
      <c r="CZ112" s="167">
        <v>0</v>
      </c>
    </row>
    <row r="113" spans="1:57" ht="12.75">
      <c r="A113" s="214"/>
      <c r="B113" s="215" t="s">
        <v>74</v>
      </c>
      <c r="C113" s="216" t="str">
        <f>CONCATENATE(B111," ",C111)</f>
        <v>99 Staveništní přesun hmot</v>
      </c>
      <c r="D113" s="217"/>
      <c r="E113" s="218"/>
      <c r="F113" s="219"/>
      <c r="G113" s="220">
        <f>SUM(G111:G112)</f>
        <v>0</v>
      </c>
      <c r="O113" s="195">
        <v>4</v>
      </c>
      <c r="BA113" s="221">
        <f>SUM(BA111:BA112)</f>
        <v>0</v>
      </c>
      <c r="BB113" s="221">
        <f>SUM(BB111:BB112)</f>
        <v>0</v>
      </c>
      <c r="BC113" s="221">
        <f>SUM(BC111:BC112)</f>
        <v>0</v>
      </c>
      <c r="BD113" s="221">
        <f>SUM(BD111:BD112)</f>
        <v>0</v>
      </c>
      <c r="BE113" s="221">
        <f>SUM(BE111:BE112)</f>
        <v>0</v>
      </c>
    </row>
    <row r="114" spans="1:15" ht="12.75">
      <c r="A114" s="188" t="s">
        <v>72</v>
      </c>
      <c r="B114" s="189" t="s">
        <v>203</v>
      </c>
      <c r="C114" s="190" t="s">
        <v>204</v>
      </c>
      <c r="D114" s="191"/>
      <c r="E114" s="192"/>
      <c r="F114" s="192"/>
      <c r="G114" s="193"/>
      <c r="H114" s="194"/>
      <c r="I114" s="194"/>
      <c r="O114" s="195">
        <v>1</v>
      </c>
    </row>
    <row r="115" spans="1:104" ht="12.75">
      <c r="A115" s="196">
        <v>23</v>
      </c>
      <c r="B115" s="197" t="s">
        <v>205</v>
      </c>
      <c r="C115" s="198" t="s">
        <v>206</v>
      </c>
      <c r="D115" s="199" t="s">
        <v>60</v>
      </c>
      <c r="E115" s="200">
        <v>1</v>
      </c>
      <c r="F115" s="200">
        <v>0</v>
      </c>
      <c r="G115" s="201">
        <f>E115*F115</f>
        <v>0</v>
      </c>
      <c r="O115" s="195">
        <v>2</v>
      </c>
      <c r="AA115" s="167">
        <v>12</v>
      </c>
      <c r="AB115" s="167">
        <v>0</v>
      </c>
      <c r="AC115" s="167">
        <v>76</v>
      </c>
      <c r="AZ115" s="167">
        <v>1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195">
        <v>12</v>
      </c>
      <c r="CB115" s="195">
        <v>0</v>
      </c>
      <c r="CZ115" s="167">
        <v>0</v>
      </c>
    </row>
    <row r="116" spans="1:57" ht="12.75">
      <c r="A116" s="214"/>
      <c r="B116" s="215" t="s">
        <v>74</v>
      </c>
      <c r="C116" s="216" t="str">
        <f>CONCATENATE(B114," ",C114)</f>
        <v>D99 Nespecifikované stavební práce</v>
      </c>
      <c r="D116" s="217"/>
      <c r="E116" s="218"/>
      <c r="F116" s="219"/>
      <c r="G116" s="220">
        <f>SUM(G114:G115)</f>
        <v>0</v>
      </c>
      <c r="O116" s="195">
        <v>4</v>
      </c>
      <c r="BA116" s="221">
        <f>SUM(BA114:BA115)</f>
        <v>0</v>
      </c>
      <c r="BB116" s="221">
        <f>SUM(BB114:BB115)</f>
        <v>0</v>
      </c>
      <c r="BC116" s="221">
        <f>SUM(BC114:BC115)</f>
        <v>0</v>
      </c>
      <c r="BD116" s="221">
        <f>SUM(BD114:BD115)</f>
        <v>0</v>
      </c>
      <c r="BE116" s="221">
        <f>SUM(BE114:BE115)</f>
        <v>0</v>
      </c>
    </row>
    <row r="117" spans="1:15" ht="12.75">
      <c r="A117" s="188" t="s">
        <v>72</v>
      </c>
      <c r="B117" s="189" t="s">
        <v>207</v>
      </c>
      <c r="C117" s="190" t="s">
        <v>208</v>
      </c>
      <c r="D117" s="191"/>
      <c r="E117" s="192"/>
      <c r="F117" s="192"/>
      <c r="G117" s="193"/>
      <c r="H117" s="194"/>
      <c r="I117" s="194"/>
      <c r="O117" s="195">
        <v>1</v>
      </c>
    </row>
    <row r="118" spans="1:104" ht="22.5">
      <c r="A118" s="196">
        <v>24</v>
      </c>
      <c r="B118" s="197" t="s">
        <v>209</v>
      </c>
      <c r="C118" s="198" t="s">
        <v>210</v>
      </c>
      <c r="D118" s="199" t="s">
        <v>86</v>
      </c>
      <c r="E118" s="200">
        <v>19.1253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7</v>
      </c>
      <c r="AC118" s="167">
        <v>7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195">
        <v>1</v>
      </c>
      <c r="CB118" s="195">
        <v>7</v>
      </c>
      <c r="CZ118" s="167">
        <v>0.00021</v>
      </c>
    </row>
    <row r="119" spans="1:15" ht="12.75">
      <c r="A119" s="202"/>
      <c r="B119" s="208"/>
      <c r="C119" s="209" t="s">
        <v>211</v>
      </c>
      <c r="D119" s="210"/>
      <c r="E119" s="211">
        <v>19.1253</v>
      </c>
      <c r="F119" s="212"/>
      <c r="G119" s="213"/>
      <c r="M119" s="207" t="s">
        <v>211</v>
      </c>
      <c r="O119" s="195"/>
    </row>
    <row r="120" spans="1:104" ht="22.5">
      <c r="A120" s="196">
        <v>25</v>
      </c>
      <c r="B120" s="197" t="s">
        <v>212</v>
      </c>
      <c r="C120" s="198" t="s">
        <v>213</v>
      </c>
      <c r="D120" s="199" t="s">
        <v>86</v>
      </c>
      <c r="E120" s="200">
        <v>17.5103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7</v>
      </c>
      <c r="AC120" s="167">
        <v>7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195">
        <v>1</v>
      </c>
      <c r="CB120" s="195">
        <v>7</v>
      </c>
      <c r="CZ120" s="167">
        <v>0.00126</v>
      </c>
    </row>
    <row r="121" spans="1:15" ht="12.75">
      <c r="A121" s="202"/>
      <c r="B121" s="208"/>
      <c r="C121" s="209" t="s">
        <v>214</v>
      </c>
      <c r="D121" s="210"/>
      <c r="E121" s="211">
        <v>19.1253</v>
      </c>
      <c r="F121" s="212"/>
      <c r="G121" s="213"/>
      <c r="M121" s="207" t="s">
        <v>214</v>
      </c>
      <c r="O121" s="195"/>
    </row>
    <row r="122" spans="1:15" ht="12.75">
      <c r="A122" s="202"/>
      <c r="B122" s="208"/>
      <c r="C122" s="209" t="s">
        <v>215</v>
      </c>
      <c r="D122" s="210"/>
      <c r="E122" s="211">
        <v>-1.615</v>
      </c>
      <c r="F122" s="212"/>
      <c r="G122" s="213"/>
      <c r="M122" s="207" t="s">
        <v>215</v>
      </c>
      <c r="O122" s="195"/>
    </row>
    <row r="123" spans="1:104" ht="22.5">
      <c r="A123" s="196">
        <v>26</v>
      </c>
      <c r="B123" s="197" t="s">
        <v>216</v>
      </c>
      <c r="C123" s="198" t="s">
        <v>217</v>
      </c>
      <c r="D123" s="199" t="s">
        <v>86</v>
      </c>
      <c r="E123" s="200">
        <v>11.17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7</v>
      </c>
      <c r="AC123" s="167">
        <v>7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195">
        <v>1</v>
      </c>
      <c r="CB123" s="195">
        <v>7</v>
      </c>
      <c r="CZ123" s="167">
        <v>0.00368</v>
      </c>
    </row>
    <row r="124" spans="1:15" ht="12.75">
      <c r="A124" s="202"/>
      <c r="B124" s="208"/>
      <c r="C124" s="209" t="s">
        <v>218</v>
      </c>
      <c r="D124" s="210"/>
      <c r="E124" s="211">
        <v>0</v>
      </c>
      <c r="F124" s="212"/>
      <c r="G124" s="213"/>
      <c r="M124" s="207" t="s">
        <v>218</v>
      </c>
      <c r="O124" s="195"/>
    </row>
    <row r="125" spans="1:15" ht="12.75">
      <c r="A125" s="202"/>
      <c r="B125" s="208"/>
      <c r="C125" s="209" t="s">
        <v>219</v>
      </c>
      <c r="D125" s="210"/>
      <c r="E125" s="211">
        <v>1.615</v>
      </c>
      <c r="F125" s="212"/>
      <c r="G125" s="213"/>
      <c r="M125" s="207" t="s">
        <v>219</v>
      </c>
      <c r="O125" s="195"/>
    </row>
    <row r="126" spans="1:15" ht="12.75">
      <c r="A126" s="202"/>
      <c r="B126" s="208"/>
      <c r="C126" s="209" t="s">
        <v>220</v>
      </c>
      <c r="D126" s="210"/>
      <c r="E126" s="211">
        <v>11.13</v>
      </c>
      <c r="F126" s="212"/>
      <c r="G126" s="213"/>
      <c r="M126" s="207" t="s">
        <v>220</v>
      </c>
      <c r="O126" s="195"/>
    </row>
    <row r="127" spans="1:15" ht="12.75">
      <c r="A127" s="202"/>
      <c r="B127" s="208"/>
      <c r="C127" s="209" t="s">
        <v>121</v>
      </c>
      <c r="D127" s="210"/>
      <c r="E127" s="211">
        <v>-1.575</v>
      </c>
      <c r="F127" s="212"/>
      <c r="G127" s="213"/>
      <c r="M127" s="207" t="s">
        <v>121</v>
      </c>
      <c r="O127" s="195"/>
    </row>
    <row r="128" spans="1:104" ht="12.75">
      <c r="A128" s="196">
        <v>27</v>
      </c>
      <c r="B128" s="197" t="s">
        <v>221</v>
      </c>
      <c r="C128" s="198" t="s">
        <v>222</v>
      </c>
      <c r="D128" s="199" t="s">
        <v>61</v>
      </c>
      <c r="E128" s="200"/>
      <c r="F128" s="200">
        <v>0</v>
      </c>
      <c r="G128" s="201">
        <f>E128*F128</f>
        <v>0</v>
      </c>
      <c r="O128" s="195">
        <v>2</v>
      </c>
      <c r="AA128" s="167">
        <v>7</v>
      </c>
      <c r="AB128" s="167">
        <v>1002</v>
      </c>
      <c r="AC128" s="167">
        <v>5</v>
      </c>
      <c r="AZ128" s="167">
        <v>2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195">
        <v>7</v>
      </c>
      <c r="CB128" s="195">
        <v>1002</v>
      </c>
      <c r="CZ128" s="167">
        <v>0</v>
      </c>
    </row>
    <row r="129" spans="1:57" ht="12.75">
      <c r="A129" s="214"/>
      <c r="B129" s="215" t="s">
        <v>74</v>
      </c>
      <c r="C129" s="216" t="str">
        <f>CONCATENATE(B117," ",C117)</f>
        <v>711 Izolace proti vodě</v>
      </c>
      <c r="D129" s="217"/>
      <c r="E129" s="218"/>
      <c r="F129" s="219"/>
      <c r="G129" s="220">
        <f>SUM(G117:G128)</f>
        <v>0</v>
      </c>
      <c r="O129" s="195">
        <v>4</v>
      </c>
      <c r="BA129" s="221">
        <f>SUM(BA117:BA128)</f>
        <v>0</v>
      </c>
      <c r="BB129" s="221">
        <f>SUM(BB117:BB128)</f>
        <v>0</v>
      </c>
      <c r="BC129" s="221">
        <f>SUM(BC117:BC128)</f>
        <v>0</v>
      </c>
      <c r="BD129" s="221">
        <f>SUM(BD117:BD128)</f>
        <v>0</v>
      </c>
      <c r="BE129" s="221">
        <f>SUM(BE117:BE128)</f>
        <v>0</v>
      </c>
    </row>
    <row r="130" spans="1:15" ht="12.75">
      <c r="A130" s="188" t="s">
        <v>72</v>
      </c>
      <c r="B130" s="189" t="s">
        <v>223</v>
      </c>
      <c r="C130" s="190" t="s">
        <v>224</v>
      </c>
      <c r="D130" s="191"/>
      <c r="E130" s="192"/>
      <c r="F130" s="192"/>
      <c r="G130" s="193"/>
      <c r="H130" s="194"/>
      <c r="I130" s="194"/>
      <c r="O130" s="195">
        <v>1</v>
      </c>
    </row>
    <row r="131" spans="1:104" ht="12.75">
      <c r="A131" s="196">
        <v>28</v>
      </c>
      <c r="B131" s="197" t="s">
        <v>225</v>
      </c>
      <c r="C131" s="198" t="s">
        <v>226</v>
      </c>
      <c r="D131" s="199" t="s">
        <v>167</v>
      </c>
      <c r="E131" s="200">
        <v>5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7</v>
      </c>
      <c r="AC131" s="167">
        <v>7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195">
        <v>1</v>
      </c>
      <c r="CB131" s="195">
        <v>7</v>
      </c>
      <c r="CZ131" s="167">
        <v>0</v>
      </c>
    </row>
    <row r="132" spans="1:15" ht="12.75">
      <c r="A132" s="202"/>
      <c r="B132" s="208"/>
      <c r="C132" s="209" t="s">
        <v>227</v>
      </c>
      <c r="D132" s="210"/>
      <c r="E132" s="211">
        <v>1</v>
      </c>
      <c r="F132" s="212"/>
      <c r="G132" s="213"/>
      <c r="M132" s="207" t="s">
        <v>227</v>
      </c>
      <c r="O132" s="195"/>
    </row>
    <row r="133" spans="1:15" ht="12.75">
      <c r="A133" s="202"/>
      <c r="B133" s="208"/>
      <c r="C133" s="209" t="s">
        <v>228</v>
      </c>
      <c r="D133" s="210"/>
      <c r="E133" s="211">
        <v>1</v>
      </c>
      <c r="F133" s="212"/>
      <c r="G133" s="213"/>
      <c r="M133" s="207" t="s">
        <v>228</v>
      </c>
      <c r="O133" s="195"/>
    </row>
    <row r="134" spans="1:15" ht="12.75">
      <c r="A134" s="202"/>
      <c r="B134" s="208"/>
      <c r="C134" s="209" t="s">
        <v>229</v>
      </c>
      <c r="D134" s="210"/>
      <c r="E134" s="211">
        <v>1</v>
      </c>
      <c r="F134" s="212"/>
      <c r="G134" s="213"/>
      <c r="M134" s="207" t="s">
        <v>229</v>
      </c>
      <c r="O134" s="195"/>
    </row>
    <row r="135" spans="1:15" ht="12.75">
      <c r="A135" s="202"/>
      <c r="B135" s="208"/>
      <c r="C135" s="209" t="s">
        <v>230</v>
      </c>
      <c r="D135" s="210"/>
      <c r="E135" s="211">
        <v>1</v>
      </c>
      <c r="F135" s="212"/>
      <c r="G135" s="213"/>
      <c r="M135" s="207" t="s">
        <v>230</v>
      </c>
      <c r="O135" s="195"/>
    </row>
    <row r="136" spans="1:15" ht="12.75">
      <c r="A136" s="202"/>
      <c r="B136" s="208"/>
      <c r="C136" s="209" t="s">
        <v>231</v>
      </c>
      <c r="D136" s="210"/>
      <c r="E136" s="211">
        <v>1</v>
      </c>
      <c r="F136" s="212"/>
      <c r="G136" s="213"/>
      <c r="M136" s="207" t="s">
        <v>231</v>
      </c>
      <c r="O136" s="195"/>
    </row>
    <row r="137" spans="1:104" ht="12.75">
      <c r="A137" s="196">
        <v>29</v>
      </c>
      <c r="B137" s="197" t="s">
        <v>232</v>
      </c>
      <c r="C137" s="198" t="s">
        <v>233</v>
      </c>
      <c r="D137" s="199" t="s">
        <v>167</v>
      </c>
      <c r="E137" s="200">
        <v>3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7</v>
      </c>
      <c r="AC137" s="167">
        <v>7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195">
        <v>1</v>
      </c>
      <c r="CB137" s="195">
        <v>7</v>
      </c>
      <c r="CZ137" s="167">
        <v>0</v>
      </c>
    </row>
    <row r="138" spans="1:15" ht="12.75">
      <c r="A138" s="202"/>
      <c r="B138" s="208"/>
      <c r="C138" s="209" t="s">
        <v>234</v>
      </c>
      <c r="D138" s="210"/>
      <c r="E138" s="211">
        <v>1</v>
      </c>
      <c r="F138" s="212"/>
      <c r="G138" s="213"/>
      <c r="M138" s="207" t="s">
        <v>234</v>
      </c>
      <c r="O138" s="195"/>
    </row>
    <row r="139" spans="1:15" ht="12.75">
      <c r="A139" s="202"/>
      <c r="B139" s="208"/>
      <c r="C139" s="209" t="s">
        <v>235</v>
      </c>
      <c r="D139" s="210"/>
      <c r="E139" s="211">
        <v>1</v>
      </c>
      <c r="F139" s="212"/>
      <c r="G139" s="213"/>
      <c r="M139" s="207" t="s">
        <v>235</v>
      </c>
      <c r="O139" s="195"/>
    </row>
    <row r="140" spans="1:15" ht="12.75">
      <c r="A140" s="202"/>
      <c r="B140" s="208"/>
      <c r="C140" s="209" t="s">
        <v>236</v>
      </c>
      <c r="D140" s="210"/>
      <c r="E140" s="211">
        <v>1</v>
      </c>
      <c r="F140" s="212"/>
      <c r="G140" s="213"/>
      <c r="M140" s="207" t="s">
        <v>236</v>
      </c>
      <c r="O140" s="195"/>
    </row>
    <row r="141" spans="1:104" ht="12.75">
      <c r="A141" s="196">
        <v>30</v>
      </c>
      <c r="B141" s="197" t="s">
        <v>237</v>
      </c>
      <c r="C141" s="198" t="s">
        <v>238</v>
      </c>
      <c r="D141" s="199" t="s">
        <v>105</v>
      </c>
      <c r="E141" s="200">
        <v>10.5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195">
        <v>1</v>
      </c>
      <c r="CB141" s="195">
        <v>7</v>
      </c>
      <c r="CZ141" s="167">
        <v>0</v>
      </c>
    </row>
    <row r="142" spans="1:15" ht="12.75">
      <c r="A142" s="202"/>
      <c r="B142" s="208"/>
      <c r="C142" s="209" t="s">
        <v>239</v>
      </c>
      <c r="D142" s="210"/>
      <c r="E142" s="211">
        <v>10.5</v>
      </c>
      <c r="F142" s="212"/>
      <c r="G142" s="213"/>
      <c r="M142" s="207" t="s">
        <v>239</v>
      </c>
      <c r="O142" s="195"/>
    </row>
    <row r="143" spans="1:104" ht="12.75">
      <c r="A143" s="196">
        <v>31</v>
      </c>
      <c r="B143" s="197" t="s">
        <v>240</v>
      </c>
      <c r="C143" s="198" t="s">
        <v>241</v>
      </c>
      <c r="D143" s="199" t="s">
        <v>105</v>
      </c>
      <c r="E143" s="200">
        <v>10.5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7</v>
      </c>
      <c r="AC143" s="167">
        <v>7</v>
      </c>
      <c r="AZ143" s="167">
        <v>2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195">
        <v>1</v>
      </c>
      <c r="CB143" s="195">
        <v>7</v>
      </c>
      <c r="CZ143" s="167">
        <v>0.00047</v>
      </c>
    </row>
    <row r="144" spans="1:15" ht="12.75">
      <c r="A144" s="202"/>
      <c r="B144" s="208"/>
      <c r="C144" s="209" t="s">
        <v>242</v>
      </c>
      <c r="D144" s="210"/>
      <c r="E144" s="211">
        <v>3</v>
      </c>
      <c r="F144" s="212"/>
      <c r="G144" s="213"/>
      <c r="M144" s="207" t="s">
        <v>242</v>
      </c>
      <c r="O144" s="195"/>
    </row>
    <row r="145" spans="1:15" ht="12.75">
      <c r="A145" s="202"/>
      <c r="B145" s="208"/>
      <c r="C145" s="209" t="s">
        <v>243</v>
      </c>
      <c r="D145" s="210"/>
      <c r="E145" s="211">
        <v>1.5</v>
      </c>
      <c r="F145" s="212"/>
      <c r="G145" s="213"/>
      <c r="M145" s="207" t="s">
        <v>243</v>
      </c>
      <c r="O145" s="195"/>
    </row>
    <row r="146" spans="1:15" ht="12.75">
      <c r="A146" s="202"/>
      <c r="B146" s="208"/>
      <c r="C146" s="209" t="s">
        <v>244</v>
      </c>
      <c r="D146" s="210"/>
      <c r="E146" s="211">
        <v>2</v>
      </c>
      <c r="F146" s="212"/>
      <c r="G146" s="213"/>
      <c r="M146" s="207" t="s">
        <v>244</v>
      </c>
      <c r="O146" s="195"/>
    </row>
    <row r="147" spans="1:15" ht="12.75">
      <c r="A147" s="202"/>
      <c r="B147" s="208"/>
      <c r="C147" s="209" t="s">
        <v>245</v>
      </c>
      <c r="D147" s="210"/>
      <c r="E147" s="211">
        <v>2</v>
      </c>
      <c r="F147" s="212"/>
      <c r="G147" s="213"/>
      <c r="M147" s="207" t="s">
        <v>245</v>
      </c>
      <c r="O147" s="195"/>
    </row>
    <row r="148" spans="1:15" ht="12.75">
      <c r="A148" s="202"/>
      <c r="B148" s="208"/>
      <c r="C148" s="209" t="s">
        <v>246</v>
      </c>
      <c r="D148" s="210"/>
      <c r="E148" s="211">
        <v>2</v>
      </c>
      <c r="F148" s="212"/>
      <c r="G148" s="213"/>
      <c r="M148" s="207" t="s">
        <v>246</v>
      </c>
      <c r="O148" s="195"/>
    </row>
    <row r="149" spans="1:104" ht="12.75">
      <c r="A149" s="196">
        <v>32</v>
      </c>
      <c r="B149" s="197" t="s">
        <v>247</v>
      </c>
      <c r="C149" s="198" t="s">
        <v>248</v>
      </c>
      <c r="D149" s="199" t="s">
        <v>167</v>
      </c>
      <c r="E149" s="200">
        <v>6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7</v>
      </c>
      <c r="AC149" s="167">
        <v>7</v>
      </c>
      <c r="AZ149" s="167">
        <v>2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195">
        <v>1</v>
      </c>
      <c r="CB149" s="195">
        <v>7</v>
      </c>
      <c r="CZ149" s="167">
        <v>0</v>
      </c>
    </row>
    <row r="150" spans="1:15" ht="12.75">
      <c r="A150" s="202"/>
      <c r="B150" s="208"/>
      <c r="C150" s="209" t="s">
        <v>249</v>
      </c>
      <c r="D150" s="210"/>
      <c r="E150" s="211">
        <v>2</v>
      </c>
      <c r="F150" s="212"/>
      <c r="G150" s="213"/>
      <c r="M150" s="207" t="s">
        <v>249</v>
      </c>
      <c r="O150" s="195"/>
    </row>
    <row r="151" spans="1:15" ht="12.75">
      <c r="A151" s="202"/>
      <c r="B151" s="208"/>
      <c r="C151" s="209" t="s">
        <v>228</v>
      </c>
      <c r="D151" s="210"/>
      <c r="E151" s="211">
        <v>1</v>
      </c>
      <c r="F151" s="212"/>
      <c r="G151" s="213"/>
      <c r="M151" s="207" t="s">
        <v>228</v>
      </c>
      <c r="O151" s="195"/>
    </row>
    <row r="152" spans="1:15" ht="12.75">
      <c r="A152" s="202"/>
      <c r="B152" s="208"/>
      <c r="C152" s="209" t="s">
        <v>250</v>
      </c>
      <c r="D152" s="210"/>
      <c r="E152" s="211">
        <v>1</v>
      </c>
      <c r="F152" s="212"/>
      <c r="G152" s="213"/>
      <c r="M152" s="207" t="s">
        <v>250</v>
      </c>
      <c r="O152" s="195"/>
    </row>
    <row r="153" spans="1:15" ht="12.75">
      <c r="A153" s="202"/>
      <c r="B153" s="208"/>
      <c r="C153" s="209" t="s">
        <v>251</v>
      </c>
      <c r="D153" s="210"/>
      <c r="E153" s="211">
        <v>1</v>
      </c>
      <c r="F153" s="212"/>
      <c r="G153" s="213"/>
      <c r="M153" s="207" t="s">
        <v>251</v>
      </c>
      <c r="O153" s="195"/>
    </row>
    <row r="154" spans="1:15" ht="12.75">
      <c r="A154" s="202"/>
      <c r="B154" s="208"/>
      <c r="C154" s="209" t="s">
        <v>252</v>
      </c>
      <c r="D154" s="210"/>
      <c r="E154" s="211">
        <v>1</v>
      </c>
      <c r="F154" s="212"/>
      <c r="G154" s="213"/>
      <c r="M154" s="207" t="s">
        <v>252</v>
      </c>
      <c r="O154" s="195"/>
    </row>
    <row r="155" spans="1:104" ht="12.75">
      <c r="A155" s="196">
        <v>33</v>
      </c>
      <c r="B155" s="197" t="s">
        <v>253</v>
      </c>
      <c r="C155" s="198" t="s">
        <v>254</v>
      </c>
      <c r="D155" s="199" t="s">
        <v>167</v>
      </c>
      <c r="E155" s="200">
        <v>1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7</v>
      </c>
      <c r="AC155" s="167">
        <v>7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195">
        <v>1</v>
      </c>
      <c r="CB155" s="195">
        <v>7</v>
      </c>
      <c r="CZ155" s="167">
        <v>0</v>
      </c>
    </row>
    <row r="156" spans="1:15" ht="12.75">
      <c r="A156" s="202"/>
      <c r="B156" s="208"/>
      <c r="C156" s="209" t="s">
        <v>255</v>
      </c>
      <c r="D156" s="210"/>
      <c r="E156" s="211">
        <v>1</v>
      </c>
      <c r="F156" s="212"/>
      <c r="G156" s="213"/>
      <c r="M156" s="207" t="s">
        <v>255</v>
      </c>
      <c r="O156" s="195"/>
    </row>
    <row r="157" spans="1:104" ht="22.5">
      <c r="A157" s="196">
        <v>34</v>
      </c>
      <c r="B157" s="197" t="s">
        <v>256</v>
      </c>
      <c r="C157" s="198" t="s">
        <v>257</v>
      </c>
      <c r="D157" s="199" t="s">
        <v>167</v>
      </c>
      <c r="E157" s="200">
        <v>1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7</v>
      </c>
      <c r="AC157" s="167">
        <v>7</v>
      </c>
      <c r="AZ157" s="167">
        <v>2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195">
        <v>1</v>
      </c>
      <c r="CB157" s="195">
        <v>7</v>
      </c>
      <c r="CZ157" s="167">
        <v>0.00096</v>
      </c>
    </row>
    <row r="158" spans="1:15" ht="45">
      <c r="A158" s="202"/>
      <c r="B158" s="203"/>
      <c r="C158" s="204" t="s">
        <v>258</v>
      </c>
      <c r="D158" s="205"/>
      <c r="E158" s="205"/>
      <c r="F158" s="205"/>
      <c r="G158" s="206"/>
      <c r="L158" s="207" t="s">
        <v>258</v>
      </c>
      <c r="O158" s="195">
        <v>3</v>
      </c>
    </row>
    <row r="159" spans="1:15" ht="12.75">
      <c r="A159" s="202"/>
      <c r="B159" s="203"/>
      <c r="C159" s="204"/>
      <c r="D159" s="205"/>
      <c r="E159" s="205"/>
      <c r="F159" s="205"/>
      <c r="G159" s="206"/>
      <c r="L159" s="207"/>
      <c r="O159" s="195">
        <v>3</v>
      </c>
    </row>
    <row r="160" spans="1:15" ht="12.75">
      <c r="A160" s="202"/>
      <c r="B160" s="208"/>
      <c r="C160" s="209" t="s">
        <v>250</v>
      </c>
      <c r="D160" s="210"/>
      <c r="E160" s="211">
        <v>1</v>
      </c>
      <c r="F160" s="212"/>
      <c r="G160" s="213"/>
      <c r="M160" s="207" t="s">
        <v>250</v>
      </c>
      <c r="O160" s="195"/>
    </row>
    <row r="161" spans="1:104" ht="12.75">
      <c r="A161" s="196">
        <v>35</v>
      </c>
      <c r="B161" s="197" t="s">
        <v>259</v>
      </c>
      <c r="C161" s="198" t="s">
        <v>260</v>
      </c>
      <c r="D161" s="199" t="s">
        <v>61</v>
      </c>
      <c r="E161" s="200"/>
      <c r="F161" s="200">
        <v>0</v>
      </c>
      <c r="G161" s="201">
        <f>E161*F161</f>
        <v>0</v>
      </c>
      <c r="O161" s="195">
        <v>2</v>
      </c>
      <c r="AA161" s="167">
        <v>7</v>
      </c>
      <c r="AB161" s="167">
        <v>1002</v>
      </c>
      <c r="AC161" s="167">
        <v>5</v>
      </c>
      <c r="AZ161" s="167">
        <v>2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195">
        <v>7</v>
      </c>
      <c r="CB161" s="195">
        <v>1002</v>
      </c>
      <c r="CZ161" s="167">
        <v>0</v>
      </c>
    </row>
    <row r="162" spans="1:57" ht="12.75">
      <c r="A162" s="214"/>
      <c r="B162" s="215" t="s">
        <v>74</v>
      </c>
      <c r="C162" s="216" t="str">
        <f>CONCATENATE(B130," ",C130)</f>
        <v>721 Vnitřní kanalizace</v>
      </c>
      <c r="D162" s="217"/>
      <c r="E162" s="218"/>
      <c r="F162" s="219"/>
      <c r="G162" s="220">
        <f>SUM(G130:G161)</f>
        <v>0</v>
      </c>
      <c r="O162" s="195">
        <v>4</v>
      </c>
      <c r="BA162" s="221">
        <f>SUM(BA130:BA161)</f>
        <v>0</v>
      </c>
      <c r="BB162" s="221">
        <f>SUM(BB130:BB161)</f>
        <v>0</v>
      </c>
      <c r="BC162" s="221">
        <f>SUM(BC130:BC161)</f>
        <v>0</v>
      </c>
      <c r="BD162" s="221">
        <f>SUM(BD130:BD161)</f>
        <v>0</v>
      </c>
      <c r="BE162" s="221">
        <f>SUM(BE130:BE161)</f>
        <v>0</v>
      </c>
    </row>
    <row r="163" spans="1:15" ht="12.75">
      <c r="A163" s="188" t="s">
        <v>72</v>
      </c>
      <c r="B163" s="189" t="s">
        <v>261</v>
      </c>
      <c r="C163" s="190" t="s">
        <v>262</v>
      </c>
      <c r="D163" s="191"/>
      <c r="E163" s="192"/>
      <c r="F163" s="192"/>
      <c r="G163" s="193"/>
      <c r="H163" s="194"/>
      <c r="I163" s="194"/>
      <c r="O163" s="195">
        <v>1</v>
      </c>
    </row>
    <row r="164" spans="1:104" ht="12.75">
      <c r="A164" s="196">
        <v>36</v>
      </c>
      <c r="B164" s="197" t="s">
        <v>263</v>
      </c>
      <c r="C164" s="198" t="s">
        <v>264</v>
      </c>
      <c r="D164" s="199" t="s">
        <v>105</v>
      </c>
      <c r="E164" s="200">
        <v>27</v>
      </c>
      <c r="F164" s="200">
        <v>0</v>
      </c>
      <c r="G164" s="201">
        <f>E164*F164</f>
        <v>0</v>
      </c>
      <c r="O164" s="195">
        <v>2</v>
      </c>
      <c r="AA164" s="167">
        <v>1</v>
      </c>
      <c r="AB164" s="167">
        <v>7</v>
      </c>
      <c r="AC164" s="167">
        <v>7</v>
      </c>
      <c r="AZ164" s="167">
        <v>2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195">
        <v>1</v>
      </c>
      <c r="CB164" s="195">
        <v>7</v>
      </c>
      <c r="CZ164" s="167">
        <v>0</v>
      </c>
    </row>
    <row r="165" spans="1:15" ht="12.75">
      <c r="A165" s="202"/>
      <c r="B165" s="208"/>
      <c r="C165" s="209" t="s">
        <v>265</v>
      </c>
      <c r="D165" s="210"/>
      <c r="E165" s="211">
        <v>3</v>
      </c>
      <c r="F165" s="212"/>
      <c r="G165" s="213"/>
      <c r="M165" s="207" t="s">
        <v>265</v>
      </c>
      <c r="O165" s="195"/>
    </row>
    <row r="166" spans="1:15" ht="12.75">
      <c r="A166" s="202"/>
      <c r="B166" s="208"/>
      <c r="C166" s="209" t="s">
        <v>266</v>
      </c>
      <c r="D166" s="210"/>
      <c r="E166" s="211">
        <v>6</v>
      </c>
      <c r="F166" s="212"/>
      <c r="G166" s="213"/>
      <c r="M166" s="207" t="s">
        <v>266</v>
      </c>
      <c r="O166" s="195"/>
    </row>
    <row r="167" spans="1:15" ht="12.75">
      <c r="A167" s="202"/>
      <c r="B167" s="208"/>
      <c r="C167" s="209" t="s">
        <v>267</v>
      </c>
      <c r="D167" s="210"/>
      <c r="E167" s="211">
        <v>6</v>
      </c>
      <c r="F167" s="212"/>
      <c r="G167" s="213"/>
      <c r="M167" s="207" t="s">
        <v>267</v>
      </c>
      <c r="O167" s="195"/>
    </row>
    <row r="168" spans="1:15" ht="12.75">
      <c r="A168" s="202"/>
      <c r="B168" s="208"/>
      <c r="C168" s="209" t="s">
        <v>268</v>
      </c>
      <c r="D168" s="210"/>
      <c r="E168" s="211">
        <v>6</v>
      </c>
      <c r="F168" s="212"/>
      <c r="G168" s="213"/>
      <c r="M168" s="207" t="s">
        <v>268</v>
      </c>
      <c r="O168" s="195"/>
    </row>
    <row r="169" spans="1:15" ht="12.75">
      <c r="A169" s="202"/>
      <c r="B169" s="208"/>
      <c r="C169" s="209" t="s">
        <v>269</v>
      </c>
      <c r="D169" s="210"/>
      <c r="E169" s="211">
        <v>6</v>
      </c>
      <c r="F169" s="212"/>
      <c r="G169" s="213"/>
      <c r="M169" s="207" t="s">
        <v>269</v>
      </c>
      <c r="O169" s="195"/>
    </row>
    <row r="170" spans="1:104" ht="12.75">
      <c r="A170" s="196">
        <v>37</v>
      </c>
      <c r="B170" s="197" t="s">
        <v>270</v>
      </c>
      <c r="C170" s="198" t="s">
        <v>271</v>
      </c>
      <c r="D170" s="199" t="s">
        <v>167</v>
      </c>
      <c r="E170" s="200">
        <v>10</v>
      </c>
      <c r="F170" s="200">
        <v>0</v>
      </c>
      <c r="G170" s="201">
        <f>E170*F170</f>
        <v>0</v>
      </c>
      <c r="O170" s="195">
        <v>2</v>
      </c>
      <c r="AA170" s="167">
        <v>1</v>
      </c>
      <c r="AB170" s="167">
        <v>7</v>
      </c>
      <c r="AC170" s="167">
        <v>7</v>
      </c>
      <c r="AZ170" s="167">
        <v>2</v>
      </c>
      <c r="BA170" s="167">
        <f>IF(AZ170=1,G170,0)</f>
        <v>0</v>
      </c>
      <c r="BB170" s="167">
        <f>IF(AZ170=2,G170,0)</f>
        <v>0</v>
      </c>
      <c r="BC170" s="167">
        <f>IF(AZ170=3,G170,0)</f>
        <v>0</v>
      </c>
      <c r="BD170" s="167">
        <f>IF(AZ170=4,G170,0)</f>
        <v>0</v>
      </c>
      <c r="BE170" s="167">
        <f>IF(AZ170=5,G170,0)</f>
        <v>0</v>
      </c>
      <c r="CA170" s="195">
        <v>1</v>
      </c>
      <c r="CB170" s="195">
        <v>7</v>
      </c>
      <c r="CZ170" s="167">
        <v>0.00084</v>
      </c>
    </row>
    <row r="171" spans="1:15" ht="12.75">
      <c r="A171" s="202"/>
      <c r="B171" s="208"/>
      <c r="C171" s="209" t="s">
        <v>227</v>
      </c>
      <c r="D171" s="210"/>
      <c r="E171" s="211">
        <v>1</v>
      </c>
      <c r="F171" s="212"/>
      <c r="G171" s="213"/>
      <c r="M171" s="207" t="s">
        <v>227</v>
      </c>
      <c r="O171" s="195"/>
    </row>
    <row r="172" spans="1:15" ht="12.75">
      <c r="A172" s="202"/>
      <c r="B172" s="208"/>
      <c r="C172" s="209" t="s">
        <v>272</v>
      </c>
      <c r="D172" s="210"/>
      <c r="E172" s="211">
        <v>2</v>
      </c>
      <c r="F172" s="212"/>
      <c r="G172" s="213"/>
      <c r="M172" s="207" t="s">
        <v>272</v>
      </c>
      <c r="O172" s="195"/>
    </row>
    <row r="173" spans="1:15" ht="12.75">
      <c r="A173" s="202"/>
      <c r="B173" s="208"/>
      <c r="C173" s="209" t="s">
        <v>234</v>
      </c>
      <c r="D173" s="210"/>
      <c r="E173" s="211">
        <v>1</v>
      </c>
      <c r="F173" s="212"/>
      <c r="G173" s="213"/>
      <c r="M173" s="207" t="s">
        <v>234</v>
      </c>
      <c r="O173" s="195"/>
    </row>
    <row r="174" spans="1:15" ht="12.75">
      <c r="A174" s="202"/>
      <c r="B174" s="208"/>
      <c r="C174" s="209" t="s">
        <v>273</v>
      </c>
      <c r="D174" s="210"/>
      <c r="E174" s="211">
        <v>2</v>
      </c>
      <c r="F174" s="212"/>
      <c r="G174" s="213"/>
      <c r="M174" s="207" t="s">
        <v>273</v>
      </c>
      <c r="O174" s="195"/>
    </row>
    <row r="175" spans="1:15" ht="12.75">
      <c r="A175" s="202"/>
      <c r="B175" s="208"/>
      <c r="C175" s="209" t="s">
        <v>274</v>
      </c>
      <c r="D175" s="210"/>
      <c r="E175" s="211">
        <v>2</v>
      </c>
      <c r="F175" s="212"/>
      <c r="G175" s="213"/>
      <c r="M175" s="207" t="s">
        <v>274</v>
      </c>
      <c r="O175" s="195"/>
    </row>
    <row r="176" spans="1:15" ht="12.75">
      <c r="A176" s="202"/>
      <c r="B176" s="208"/>
      <c r="C176" s="209" t="s">
        <v>275</v>
      </c>
      <c r="D176" s="210"/>
      <c r="E176" s="211">
        <v>2</v>
      </c>
      <c r="F176" s="212"/>
      <c r="G176" s="213"/>
      <c r="M176" s="207" t="s">
        <v>275</v>
      </c>
      <c r="O176" s="195"/>
    </row>
    <row r="177" spans="1:104" ht="12.75">
      <c r="A177" s="196">
        <v>38</v>
      </c>
      <c r="B177" s="197" t="s">
        <v>276</v>
      </c>
      <c r="C177" s="198" t="s">
        <v>277</v>
      </c>
      <c r="D177" s="199" t="s">
        <v>105</v>
      </c>
      <c r="E177" s="200">
        <v>19</v>
      </c>
      <c r="F177" s="200">
        <v>0</v>
      </c>
      <c r="G177" s="201">
        <f>E177*F177</f>
        <v>0</v>
      </c>
      <c r="O177" s="195">
        <v>2</v>
      </c>
      <c r="AA177" s="167">
        <v>1</v>
      </c>
      <c r="AB177" s="167">
        <v>7</v>
      </c>
      <c r="AC177" s="167">
        <v>7</v>
      </c>
      <c r="AZ177" s="167">
        <v>2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195">
        <v>1</v>
      </c>
      <c r="CB177" s="195">
        <v>7</v>
      </c>
      <c r="CZ177" s="167">
        <v>0.00398</v>
      </c>
    </row>
    <row r="178" spans="1:15" ht="12.75">
      <c r="A178" s="202"/>
      <c r="B178" s="208"/>
      <c r="C178" s="209" t="s">
        <v>278</v>
      </c>
      <c r="D178" s="210"/>
      <c r="E178" s="211">
        <v>3</v>
      </c>
      <c r="F178" s="212"/>
      <c r="G178" s="213"/>
      <c r="M178" s="207" t="s">
        <v>278</v>
      </c>
      <c r="O178" s="195"/>
    </row>
    <row r="179" spans="1:15" ht="12.75">
      <c r="A179" s="202"/>
      <c r="B179" s="208"/>
      <c r="C179" s="209" t="s">
        <v>279</v>
      </c>
      <c r="D179" s="210"/>
      <c r="E179" s="211">
        <v>3</v>
      </c>
      <c r="F179" s="212"/>
      <c r="G179" s="213"/>
      <c r="M179" s="207" t="s">
        <v>279</v>
      </c>
      <c r="O179" s="195"/>
    </row>
    <row r="180" spans="1:15" ht="12.75">
      <c r="A180" s="202"/>
      <c r="B180" s="208"/>
      <c r="C180" s="209" t="s">
        <v>280</v>
      </c>
      <c r="D180" s="210"/>
      <c r="E180" s="211">
        <v>3</v>
      </c>
      <c r="F180" s="212"/>
      <c r="G180" s="213"/>
      <c r="M180" s="207" t="s">
        <v>280</v>
      </c>
      <c r="O180" s="195"/>
    </row>
    <row r="181" spans="1:15" ht="12.75">
      <c r="A181" s="202"/>
      <c r="B181" s="208"/>
      <c r="C181" s="209" t="s">
        <v>281</v>
      </c>
      <c r="D181" s="210"/>
      <c r="E181" s="211">
        <v>4</v>
      </c>
      <c r="F181" s="212"/>
      <c r="G181" s="213"/>
      <c r="M181" s="207" t="s">
        <v>281</v>
      </c>
      <c r="O181" s="195"/>
    </row>
    <row r="182" spans="1:15" ht="12.75">
      <c r="A182" s="202"/>
      <c r="B182" s="208"/>
      <c r="C182" s="209" t="s">
        <v>282</v>
      </c>
      <c r="D182" s="210"/>
      <c r="E182" s="211">
        <v>3</v>
      </c>
      <c r="F182" s="212"/>
      <c r="G182" s="213"/>
      <c r="M182" s="207" t="s">
        <v>282</v>
      </c>
      <c r="O182" s="195"/>
    </row>
    <row r="183" spans="1:15" ht="12.75">
      <c r="A183" s="202"/>
      <c r="B183" s="208"/>
      <c r="C183" s="209" t="s">
        <v>283</v>
      </c>
      <c r="D183" s="210"/>
      <c r="E183" s="211">
        <v>3</v>
      </c>
      <c r="F183" s="212"/>
      <c r="G183" s="213"/>
      <c r="M183" s="207" t="s">
        <v>283</v>
      </c>
      <c r="O183" s="195"/>
    </row>
    <row r="184" spans="1:104" ht="12.75">
      <c r="A184" s="196">
        <v>39</v>
      </c>
      <c r="B184" s="197" t="s">
        <v>284</v>
      </c>
      <c r="C184" s="198" t="s">
        <v>285</v>
      </c>
      <c r="D184" s="199" t="s">
        <v>105</v>
      </c>
      <c r="E184" s="200">
        <v>13</v>
      </c>
      <c r="F184" s="200">
        <v>0</v>
      </c>
      <c r="G184" s="201">
        <f>E184*F184</f>
        <v>0</v>
      </c>
      <c r="O184" s="195">
        <v>2</v>
      </c>
      <c r="AA184" s="167">
        <v>1</v>
      </c>
      <c r="AB184" s="167">
        <v>7</v>
      </c>
      <c r="AC184" s="167">
        <v>7</v>
      </c>
      <c r="AZ184" s="167">
        <v>2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195">
        <v>1</v>
      </c>
      <c r="CB184" s="195">
        <v>7</v>
      </c>
      <c r="CZ184" s="167">
        <v>0.00401</v>
      </c>
    </row>
    <row r="185" spans="1:15" ht="12.75">
      <c r="A185" s="202"/>
      <c r="B185" s="208"/>
      <c r="C185" s="209" t="s">
        <v>286</v>
      </c>
      <c r="D185" s="210"/>
      <c r="E185" s="211">
        <v>3</v>
      </c>
      <c r="F185" s="212"/>
      <c r="G185" s="213"/>
      <c r="M185" s="207" t="s">
        <v>286</v>
      </c>
      <c r="O185" s="195"/>
    </row>
    <row r="186" spans="1:15" ht="12.75">
      <c r="A186" s="202"/>
      <c r="B186" s="208"/>
      <c r="C186" s="209" t="s">
        <v>281</v>
      </c>
      <c r="D186" s="210"/>
      <c r="E186" s="211">
        <v>4</v>
      </c>
      <c r="F186" s="212"/>
      <c r="G186" s="213"/>
      <c r="M186" s="207" t="s">
        <v>281</v>
      </c>
      <c r="O186" s="195"/>
    </row>
    <row r="187" spans="1:15" ht="12.75">
      <c r="A187" s="202"/>
      <c r="B187" s="208"/>
      <c r="C187" s="209" t="s">
        <v>287</v>
      </c>
      <c r="D187" s="210"/>
      <c r="E187" s="211">
        <v>3</v>
      </c>
      <c r="F187" s="212"/>
      <c r="G187" s="213"/>
      <c r="M187" s="207" t="s">
        <v>287</v>
      </c>
      <c r="O187" s="195"/>
    </row>
    <row r="188" spans="1:15" ht="12.75">
      <c r="A188" s="202"/>
      <c r="B188" s="208"/>
      <c r="C188" s="209" t="s">
        <v>288</v>
      </c>
      <c r="D188" s="210"/>
      <c r="E188" s="211">
        <v>3</v>
      </c>
      <c r="F188" s="212"/>
      <c r="G188" s="213"/>
      <c r="M188" s="207" t="s">
        <v>288</v>
      </c>
      <c r="O188" s="195"/>
    </row>
    <row r="189" spans="1:104" ht="12.75">
      <c r="A189" s="196">
        <v>40</v>
      </c>
      <c r="B189" s="197" t="s">
        <v>289</v>
      </c>
      <c r="C189" s="198" t="s">
        <v>290</v>
      </c>
      <c r="D189" s="199" t="s">
        <v>291</v>
      </c>
      <c r="E189" s="200">
        <v>5</v>
      </c>
      <c r="F189" s="200">
        <v>0</v>
      </c>
      <c r="G189" s="201">
        <f>E189*F189</f>
        <v>0</v>
      </c>
      <c r="O189" s="195">
        <v>2</v>
      </c>
      <c r="AA189" s="167">
        <v>1</v>
      </c>
      <c r="AB189" s="167">
        <v>7</v>
      </c>
      <c r="AC189" s="167">
        <v>7</v>
      </c>
      <c r="AZ189" s="167">
        <v>2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195">
        <v>1</v>
      </c>
      <c r="CB189" s="195">
        <v>7</v>
      </c>
      <c r="CZ189" s="167">
        <v>0</v>
      </c>
    </row>
    <row r="190" spans="1:15" ht="12.75">
      <c r="A190" s="202"/>
      <c r="B190" s="208"/>
      <c r="C190" s="209" t="s">
        <v>292</v>
      </c>
      <c r="D190" s="210"/>
      <c r="E190" s="211">
        <v>5</v>
      </c>
      <c r="F190" s="212"/>
      <c r="G190" s="213"/>
      <c r="M190" s="207">
        <v>5</v>
      </c>
      <c r="O190" s="195"/>
    </row>
    <row r="191" spans="1:104" ht="22.5">
      <c r="A191" s="196">
        <v>41</v>
      </c>
      <c r="B191" s="197" t="s">
        <v>293</v>
      </c>
      <c r="C191" s="198" t="s">
        <v>294</v>
      </c>
      <c r="D191" s="199" t="s">
        <v>105</v>
      </c>
      <c r="E191" s="200">
        <v>32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7</v>
      </c>
      <c r="AC191" s="167">
        <v>7</v>
      </c>
      <c r="AZ191" s="167">
        <v>2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195">
        <v>1</v>
      </c>
      <c r="CB191" s="195">
        <v>7</v>
      </c>
      <c r="CZ191" s="167">
        <v>6E-05</v>
      </c>
    </row>
    <row r="192" spans="1:15" ht="12.75">
      <c r="A192" s="202"/>
      <c r="B192" s="208"/>
      <c r="C192" s="209" t="s">
        <v>295</v>
      </c>
      <c r="D192" s="210"/>
      <c r="E192" s="211">
        <v>32</v>
      </c>
      <c r="F192" s="212"/>
      <c r="G192" s="213"/>
      <c r="M192" s="207" t="s">
        <v>295</v>
      </c>
      <c r="O192" s="195"/>
    </row>
    <row r="193" spans="1:104" ht="12.75">
      <c r="A193" s="196">
        <v>42</v>
      </c>
      <c r="B193" s="197" t="s">
        <v>296</v>
      </c>
      <c r="C193" s="198" t="s">
        <v>297</v>
      </c>
      <c r="D193" s="199" t="s">
        <v>167</v>
      </c>
      <c r="E193" s="200">
        <v>12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7</v>
      </c>
      <c r="AC193" s="167">
        <v>7</v>
      </c>
      <c r="AZ193" s="167">
        <v>2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195">
        <v>1</v>
      </c>
      <c r="CB193" s="195">
        <v>7</v>
      </c>
      <c r="CZ193" s="167">
        <v>0</v>
      </c>
    </row>
    <row r="194" spans="1:15" ht="12.75">
      <c r="A194" s="202"/>
      <c r="B194" s="208"/>
      <c r="C194" s="209" t="s">
        <v>249</v>
      </c>
      <c r="D194" s="210"/>
      <c r="E194" s="211">
        <v>2</v>
      </c>
      <c r="F194" s="212"/>
      <c r="G194" s="213"/>
      <c r="M194" s="207" t="s">
        <v>249</v>
      </c>
      <c r="O194" s="195"/>
    </row>
    <row r="195" spans="1:15" ht="12.75">
      <c r="A195" s="202"/>
      <c r="B195" s="208"/>
      <c r="C195" s="209" t="s">
        <v>298</v>
      </c>
      <c r="D195" s="210"/>
      <c r="E195" s="211">
        <v>2</v>
      </c>
      <c r="F195" s="212"/>
      <c r="G195" s="213"/>
      <c r="M195" s="207" t="s">
        <v>298</v>
      </c>
      <c r="O195" s="195"/>
    </row>
    <row r="196" spans="1:15" ht="12.75">
      <c r="A196" s="202"/>
      <c r="B196" s="208"/>
      <c r="C196" s="209" t="s">
        <v>299</v>
      </c>
      <c r="D196" s="210"/>
      <c r="E196" s="211">
        <v>3</v>
      </c>
      <c r="F196" s="212"/>
      <c r="G196" s="213"/>
      <c r="M196" s="207" t="s">
        <v>299</v>
      </c>
      <c r="O196" s="195"/>
    </row>
    <row r="197" spans="1:15" ht="12.75">
      <c r="A197" s="202"/>
      <c r="B197" s="208"/>
      <c r="C197" s="209" t="s">
        <v>273</v>
      </c>
      <c r="D197" s="210"/>
      <c r="E197" s="211">
        <v>2</v>
      </c>
      <c r="F197" s="212"/>
      <c r="G197" s="213"/>
      <c r="M197" s="207" t="s">
        <v>273</v>
      </c>
      <c r="O197" s="195"/>
    </row>
    <row r="198" spans="1:15" ht="12.75">
      <c r="A198" s="202"/>
      <c r="B198" s="208"/>
      <c r="C198" s="209" t="s">
        <v>300</v>
      </c>
      <c r="D198" s="210"/>
      <c r="E198" s="211">
        <v>3</v>
      </c>
      <c r="F198" s="212"/>
      <c r="G198" s="213"/>
      <c r="M198" s="207" t="s">
        <v>300</v>
      </c>
      <c r="O198" s="195"/>
    </row>
    <row r="199" spans="1:104" ht="12.75">
      <c r="A199" s="196">
        <v>43</v>
      </c>
      <c r="B199" s="197" t="s">
        <v>301</v>
      </c>
      <c r="C199" s="198" t="s">
        <v>302</v>
      </c>
      <c r="D199" s="199" t="s">
        <v>167</v>
      </c>
      <c r="E199" s="200">
        <v>10</v>
      </c>
      <c r="F199" s="200">
        <v>0</v>
      </c>
      <c r="G199" s="201">
        <f>E199*F199</f>
        <v>0</v>
      </c>
      <c r="O199" s="195">
        <v>2</v>
      </c>
      <c r="AA199" s="167">
        <v>1</v>
      </c>
      <c r="AB199" s="167">
        <v>7</v>
      </c>
      <c r="AC199" s="167">
        <v>7</v>
      </c>
      <c r="AZ199" s="167">
        <v>2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195">
        <v>1</v>
      </c>
      <c r="CB199" s="195">
        <v>7</v>
      </c>
      <c r="CZ199" s="167">
        <v>0</v>
      </c>
    </row>
    <row r="200" spans="1:104" ht="12.75">
      <c r="A200" s="196">
        <v>44</v>
      </c>
      <c r="B200" s="197" t="s">
        <v>303</v>
      </c>
      <c r="C200" s="198" t="s">
        <v>304</v>
      </c>
      <c r="D200" s="199" t="s">
        <v>291</v>
      </c>
      <c r="E200" s="200">
        <v>6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7</v>
      </c>
      <c r="AC200" s="167">
        <v>7</v>
      </c>
      <c r="AZ200" s="167">
        <v>2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195">
        <v>1</v>
      </c>
      <c r="CB200" s="195">
        <v>7</v>
      </c>
      <c r="CZ200" s="167">
        <v>0</v>
      </c>
    </row>
    <row r="201" spans="1:15" ht="12.75">
      <c r="A201" s="202"/>
      <c r="B201" s="208"/>
      <c r="C201" s="209" t="s">
        <v>298</v>
      </c>
      <c r="D201" s="210"/>
      <c r="E201" s="211">
        <v>2</v>
      </c>
      <c r="F201" s="212"/>
      <c r="G201" s="213"/>
      <c r="M201" s="207" t="s">
        <v>298</v>
      </c>
      <c r="O201" s="195"/>
    </row>
    <row r="202" spans="1:15" ht="12.75">
      <c r="A202" s="202"/>
      <c r="B202" s="208"/>
      <c r="C202" s="209" t="s">
        <v>305</v>
      </c>
      <c r="D202" s="210"/>
      <c r="E202" s="211">
        <v>4</v>
      </c>
      <c r="F202" s="212"/>
      <c r="G202" s="213"/>
      <c r="M202" s="207" t="s">
        <v>305</v>
      </c>
      <c r="O202" s="195"/>
    </row>
    <row r="203" spans="1:104" ht="12.75">
      <c r="A203" s="196">
        <v>45</v>
      </c>
      <c r="B203" s="197" t="s">
        <v>306</v>
      </c>
      <c r="C203" s="198" t="s">
        <v>307</v>
      </c>
      <c r="D203" s="199" t="s">
        <v>167</v>
      </c>
      <c r="E203" s="200">
        <v>9</v>
      </c>
      <c r="F203" s="200">
        <v>0</v>
      </c>
      <c r="G203" s="201">
        <f>E203*F203</f>
        <v>0</v>
      </c>
      <c r="O203" s="195">
        <v>2</v>
      </c>
      <c r="AA203" s="167">
        <v>1</v>
      </c>
      <c r="AB203" s="167">
        <v>7</v>
      </c>
      <c r="AC203" s="167">
        <v>7</v>
      </c>
      <c r="AZ203" s="167">
        <v>2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195">
        <v>1</v>
      </c>
      <c r="CB203" s="195">
        <v>7</v>
      </c>
      <c r="CZ203" s="167">
        <v>0.00017</v>
      </c>
    </row>
    <row r="204" spans="1:104" ht="12.75">
      <c r="A204" s="196">
        <v>46</v>
      </c>
      <c r="B204" s="197" t="s">
        <v>308</v>
      </c>
      <c r="C204" s="198" t="s">
        <v>309</v>
      </c>
      <c r="D204" s="199" t="s">
        <v>167</v>
      </c>
      <c r="E204" s="200">
        <v>6</v>
      </c>
      <c r="F204" s="200">
        <v>0</v>
      </c>
      <c r="G204" s="201">
        <f>E204*F204</f>
        <v>0</v>
      </c>
      <c r="O204" s="195">
        <v>2</v>
      </c>
      <c r="AA204" s="167">
        <v>1</v>
      </c>
      <c r="AB204" s="167">
        <v>7</v>
      </c>
      <c r="AC204" s="167">
        <v>7</v>
      </c>
      <c r="AZ204" s="167">
        <v>2</v>
      </c>
      <c r="BA204" s="167">
        <f>IF(AZ204=1,G204,0)</f>
        <v>0</v>
      </c>
      <c r="BB204" s="167">
        <f>IF(AZ204=2,G204,0)</f>
        <v>0</v>
      </c>
      <c r="BC204" s="167">
        <f>IF(AZ204=3,G204,0)</f>
        <v>0</v>
      </c>
      <c r="BD204" s="167">
        <f>IF(AZ204=4,G204,0)</f>
        <v>0</v>
      </c>
      <c r="BE204" s="167">
        <f>IF(AZ204=5,G204,0)</f>
        <v>0</v>
      </c>
      <c r="CA204" s="195">
        <v>1</v>
      </c>
      <c r="CB204" s="195">
        <v>7</v>
      </c>
      <c r="CZ204" s="167">
        <v>0.00017</v>
      </c>
    </row>
    <row r="205" spans="1:104" ht="12.75">
      <c r="A205" s="196">
        <v>47</v>
      </c>
      <c r="B205" s="197" t="s">
        <v>310</v>
      </c>
      <c r="C205" s="198" t="s">
        <v>311</v>
      </c>
      <c r="D205" s="199" t="s">
        <v>291</v>
      </c>
      <c r="E205" s="200">
        <v>1</v>
      </c>
      <c r="F205" s="200">
        <v>0</v>
      </c>
      <c r="G205" s="201">
        <f>E205*F205</f>
        <v>0</v>
      </c>
      <c r="O205" s="195">
        <v>2</v>
      </c>
      <c r="AA205" s="167">
        <v>12</v>
      </c>
      <c r="AB205" s="167">
        <v>0</v>
      </c>
      <c r="AC205" s="167">
        <v>77</v>
      </c>
      <c r="AZ205" s="167">
        <v>2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195">
        <v>12</v>
      </c>
      <c r="CB205" s="195">
        <v>0</v>
      </c>
      <c r="CZ205" s="167">
        <v>0</v>
      </c>
    </row>
    <row r="206" spans="1:104" ht="12.75">
      <c r="A206" s="196">
        <v>48</v>
      </c>
      <c r="B206" s="197" t="s">
        <v>312</v>
      </c>
      <c r="C206" s="198" t="s">
        <v>313</v>
      </c>
      <c r="D206" s="199" t="s">
        <v>61</v>
      </c>
      <c r="E206" s="200"/>
      <c r="F206" s="200">
        <v>0</v>
      </c>
      <c r="G206" s="201">
        <f>E206*F206</f>
        <v>0</v>
      </c>
      <c r="O206" s="195">
        <v>2</v>
      </c>
      <c r="AA206" s="167">
        <v>7</v>
      </c>
      <c r="AB206" s="167">
        <v>1002</v>
      </c>
      <c r="AC206" s="167">
        <v>5</v>
      </c>
      <c r="AZ206" s="167">
        <v>2</v>
      </c>
      <c r="BA206" s="167">
        <f>IF(AZ206=1,G206,0)</f>
        <v>0</v>
      </c>
      <c r="BB206" s="167">
        <f>IF(AZ206=2,G206,0)</f>
        <v>0</v>
      </c>
      <c r="BC206" s="167">
        <f>IF(AZ206=3,G206,0)</f>
        <v>0</v>
      </c>
      <c r="BD206" s="167">
        <f>IF(AZ206=4,G206,0)</f>
        <v>0</v>
      </c>
      <c r="BE206" s="167">
        <f>IF(AZ206=5,G206,0)</f>
        <v>0</v>
      </c>
      <c r="CA206" s="195">
        <v>7</v>
      </c>
      <c r="CB206" s="195">
        <v>1002</v>
      </c>
      <c r="CZ206" s="167">
        <v>0</v>
      </c>
    </row>
    <row r="207" spans="1:57" ht="12.75">
      <c r="A207" s="214"/>
      <c r="B207" s="215" t="s">
        <v>74</v>
      </c>
      <c r="C207" s="216" t="str">
        <f>CONCATENATE(B163," ",C163)</f>
        <v>722 Vnitřní vodovod</v>
      </c>
      <c r="D207" s="217"/>
      <c r="E207" s="218"/>
      <c r="F207" s="219"/>
      <c r="G207" s="220">
        <f>SUM(G163:G206)</f>
        <v>0</v>
      </c>
      <c r="O207" s="195">
        <v>4</v>
      </c>
      <c r="BA207" s="221">
        <f>SUM(BA163:BA206)</f>
        <v>0</v>
      </c>
      <c r="BB207" s="221">
        <f>SUM(BB163:BB206)</f>
        <v>0</v>
      </c>
      <c r="BC207" s="221">
        <f>SUM(BC163:BC206)</f>
        <v>0</v>
      </c>
      <c r="BD207" s="221">
        <f>SUM(BD163:BD206)</f>
        <v>0</v>
      </c>
      <c r="BE207" s="221">
        <f>SUM(BE163:BE206)</f>
        <v>0</v>
      </c>
    </row>
    <row r="208" spans="1:15" ht="12.75">
      <c r="A208" s="188" t="s">
        <v>72</v>
      </c>
      <c r="B208" s="189" t="s">
        <v>314</v>
      </c>
      <c r="C208" s="190" t="s">
        <v>315</v>
      </c>
      <c r="D208" s="191"/>
      <c r="E208" s="192"/>
      <c r="F208" s="192"/>
      <c r="G208" s="193"/>
      <c r="H208" s="194"/>
      <c r="I208" s="194"/>
      <c r="O208" s="195">
        <v>1</v>
      </c>
    </row>
    <row r="209" spans="1:104" ht="12.75">
      <c r="A209" s="196">
        <v>49</v>
      </c>
      <c r="B209" s="197" t="s">
        <v>316</v>
      </c>
      <c r="C209" s="198" t="s">
        <v>317</v>
      </c>
      <c r="D209" s="199" t="s">
        <v>291</v>
      </c>
      <c r="E209" s="200">
        <v>3</v>
      </c>
      <c r="F209" s="200">
        <v>0</v>
      </c>
      <c r="G209" s="201">
        <f>E209*F209</f>
        <v>0</v>
      </c>
      <c r="O209" s="195">
        <v>2</v>
      </c>
      <c r="AA209" s="167">
        <v>1</v>
      </c>
      <c r="AB209" s="167">
        <v>0</v>
      </c>
      <c r="AC209" s="167">
        <v>0</v>
      </c>
      <c r="AZ209" s="167">
        <v>2</v>
      </c>
      <c r="BA209" s="167">
        <f>IF(AZ209=1,G209,0)</f>
        <v>0</v>
      </c>
      <c r="BB209" s="167">
        <f>IF(AZ209=2,G209,0)</f>
        <v>0</v>
      </c>
      <c r="BC209" s="167">
        <f>IF(AZ209=3,G209,0)</f>
        <v>0</v>
      </c>
      <c r="BD209" s="167">
        <f>IF(AZ209=4,G209,0)</f>
        <v>0</v>
      </c>
      <c r="BE209" s="167">
        <f>IF(AZ209=5,G209,0)</f>
        <v>0</v>
      </c>
      <c r="CA209" s="195">
        <v>1</v>
      </c>
      <c r="CB209" s="195">
        <v>0</v>
      </c>
      <c r="CZ209" s="167">
        <v>0.03122</v>
      </c>
    </row>
    <row r="210" spans="1:15" ht="12.75">
      <c r="A210" s="202"/>
      <c r="B210" s="208"/>
      <c r="C210" s="209" t="s">
        <v>318</v>
      </c>
      <c r="D210" s="210"/>
      <c r="E210" s="211">
        <v>1</v>
      </c>
      <c r="F210" s="212"/>
      <c r="G210" s="213"/>
      <c r="M210" s="207" t="s">
        <v>318</v>
      </c>
      <c r="O210" s="195"/>
    </row>
    <row r="211" spans="1:15" ht="12.75">
      <c r="A211" s="202"/>
      <c r="B211" s="208"/>
      <c r="C211" s="209" t="s">
        <v>319</v>
      </c>
      <c r="D211" s="210"/>
      <c r="E211" s="211">
        <v>1</v>
      </c>
      <c r="F211" s="212"/>
      <c r="G211" s="213"/>
      <c r="M211" s="207" t="s">
        <v>319</v>
      </c>
      <c r="O211" s="195"/>
    </row>
    <row r="212" spans="1:15" ht="12.75">
      <c r="A212" s="202"/>
      <c r="B212" s="208"/>
      <c r="C212" s="209" t="s">
        <v>320</v>
      </c>
      <c r="D212" s="210"/>
      <c r="E212" s="211">
        <v>1</v>
      </c>
      <c r="F212" s="212"/>
      <c r="G212" s="213"/>
      <c r="M212" s="207" t="s">
        <v>320</v>
      </c>
      <c r="O212" s="195"/>
    </row>
    <row r="213" spans="1:104" ht="22.5">
      <c r="A213" s="196">
        <v>50</v>
      </c>
      <c r="B213" s="197" t="s">
        <v>321</v>
      </c>
      <c r="C213" s="198" t="s">
        <v>322</v>
      </c>
      <c r="D213" s="199" t="s">
        <v>291</v>
      </c>
      <c r="E213" s="200">
        <v>3</v>
      </c>
      <c r="F213" s="200">
        <v>0</v>
      </c>
      <c r="G213" s="201">
        <f>E213*F213</f>
        <v>0</v>
      </c>
      <c r="O213" s="195">
        <v>2</v>
      </c>
      <c r="AA213" s="167">
        <v>1</v>
      </c>
      <c r="AB213" s="167">
        <v>0</v>
      </c>
      <c r="AC213" s="167">
        <v>0</v>
      </c>
      <c r="AZ213" s="167">
        <v>2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195">
        <v>1</v>
      </c>
      <c r="CB213" s="195">
        <v>0</v>
      </c>
      <c r="CZ213" s="167">
        <v>0.01251</v>
      </c>
    </row>
    <row r="214" spans="1:15" ht="12.75">
      <c r="A214" s="202"/>
      <c r="B214" s="208"/>
      <c r="C214" s="209" t="s">
        <v>323</v>
      </c>
      <c r="D214" s="210"/>
      <c r="E214" s="211">
        <v>1</v>
      </c>
      <c r="F214" s="212"/>
      <c r="G214" s="213"/>
      <c r="M214" s="207" t="s">
        <v>323</v>
      </c>
      <c r="O214" s="195"/>
    </row>
    <row r="215" spans="1:15" ht="12.75">
      <c r="A215" s="202"/>
      <c r="B215" s="208"/>
      <c r="C215" s="209" t="s">
        <v>235</v>
      </c>
      <c r="D215" s="210"/>
      <c r="E215" s="211">
        <v>1</v>
      </c>
      <c r="F215" s="212"/>
      <c r="G215" s="213"/>
      <c r="M215" s="207" t="s">
        <v>235</v>
      </c>
      <c r="O215" s="195"/>
    </row>
    <row r="216" spans="1:15" ht="12.75">
      <c r="A216" s="202"/>
      <c r="B216" s="208"/>
      <c r="C216" s="209" t="s">
        <v>236</v>
      </c>
      <c r="D216" s="210"/>
      <c r="E216" s="211">
        <v>1</v>
      </c>
      <c r="F216" s="212"/>
      <c r="G216" s="213"/>
      <c r="M216" s="207" t="s">
        <v>236</v>
      </c>
      <c r="O216" s="195"/>
    </row>
    <row r="217" spans="1:104" ht="12.75">
      <c r="A217" s="196">
        <v>51</v>
      </c>
      <c r="B217" s="197" t="s">
        <v>324</v>
      </c>
      <c r="C217" s="198" t="s">
        <v>325</v>
      </c>
      <c r="D217" s="199" t="s">
        <v>291</v>
      </c>
      <c r="E217" s="200">
        <v>3</v>
      </c>
      <c r="F217" s="200">
        <v>0</v>
      </c>
      <c r="G217" s="201">
        <f>E217*F217</f>
        <v>0</v>
      </c>
      <c r="O217" s="195">
        <v>2</v>
      </c>
      <c r="AA217" s="167">
        <v>1</v>
      </c>
      <c r="AB217" s="167">
        <v>7</v>
      </c>
      <c r="AC217" s="167">
        <v>7</v>
      </c>
      <c r="AZ217" s="167">
        <v>2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195">
        <v>1</v>
      </c>
      <c r="CB217" s="195">
        <v>7</v>
      </c>
      <c r="CZ217" s="167">
        <v>0.00807</v>
      </c>
    </row>
    <row r="218" spans="1:15" ht="12.75">
      <c r="A218" s="202"/>
      <c r="B218" s="208"/>
      <c r="C218" s="209" t="s">
        <v>323</v>
      </c>
      <c r="D218" s="210"/>
      <c r="E218" s="211">
        <v>1</v>
      </c>
      <c r="F218" s="212"/>
      <c r="G218" s="213"/>
      <c r="M218" s="207" t="s">
        <v>323</v>
      </c>
      <c r="O218" s="195"/>
    </row>
    <row r="219" spans="1:15" ht="12.75">
      <c r="A219" s="202"/>
      <c r="B219" s="208"/>
      <c r="C219" s="209" t="s">
        <v>235</v>
      </c>
      <c r="D219" s="210"/>
      <c r="E219" s="211">
        <v>1</v>
      </c>
      <c r="F219" s="212"/>
      <c r="G219" s="213"/>
      <c r="M219" s="207" t="s">
        <v>235</v>
      </c>
      <c r="O219" s="195"/>
    </row>
    <row r="220" spans="1:15" ht="12.75">
      <c r="A220" s="202"/>
      <c r="B220" s="208"/>
      <c r="C220" s="209" t="s">
        <v>236</v>
      </c>
      <c r="D220" s="210"/>
      <c r="E220" s="211">
        <v>1</v>
      </c>
      <c r="F220" s="212"/>
      <c r="G220" s="213"/>
      <c r="M220" s="207" t="s">
        <v>236</v>
      </c>
      <c r="O220" s="195"/>
    </row>
    <row r="221" spans="1:104" ht="12.75">
      <c r="A221" s="196">
        <v>52</v>
      </c>
      <c r="B221" s="197" t="s">
        <v>326</v>
      </c>
      <c r="C221" s="198" t="s">
        <v>327</v>
      </c>
      <c r="D221" s="199" t="s">
        <v>291</v>
      </c>
      <c r="E221" s="200">
        <v>3</v>
      </c>
      <c r="F221" s="200">
        <v>0</v>
      </c>
      <c r="G221" s="201">
        <f>E221*F221</f>
        <v>0</v>
      </c>
      <c r="O221" s="195">
        <v>2</v>
      </c>
      <c r="AA221" s="167">
        <v>1</v>
      </c>
      <c r="AB221" s="167">
        <v>7</v>
      </c>
      <c r="AC221" s="167">
        <v>7</v>
      </c>
      <c r="AZ221" s="167">
        <v>2</v>
      </c>
      <c r="BA221" s="167">
        <f>IF(AZ221=1,G221,0)</f>
        <v>0</v>
      </c>
      <c r="BB221" s="167">
        <f>IF(AZ221=2,G221,0)</f>
        <v>0</v>
      </c>
      <c r="BC221" s="167">
        <f>IF(AZ221=3,G221,0)</f>
        <v>0</v>
      </c>
      <c r="BD221" s="167">
        <f>IF(AZ221=4,G221,0)</f>
        <v>0</v>
      </c>
      <c r="BE221" s="167">
        <f>IF(AZ221=5,G221,0)</f>
        <v>0</v>
      </c>
      <c r="CA221" s="195">
        <v>1</v>
      </c>
      <c r="CB221" s="195">
        <v>7</v>
      </c>
      <c r="CZ221" s="167">
        <v>0</v>
      </c>
    </row>
    <row r="222" spans="1:15" ht="12.75">
      <c r="A222" s="202"/>
      <c r="B222" s="208"/>
      <c r="C222" s="209" t="s">
        <v>234</v>
      </c>
      <c r="D222" s="210"/>
      <c r="E222" s="211">
        <v>1</v>
      </c>
      <c r="F222" s="212"/>
      <c r="G222" s="213"/>
      <c r="M222" s="207" t="s">
        <v>234</v>
      </c>
      <c r="O222" s="195"/>
    </row>
    <row r="223" spans="1:15" ht="12.75">
      <c r="A223" s="202"/>
      <c r="B223" s="208"/>
      <c r="C223" s="209" t="s">
        <v>235</v>
      </c>
      <c r="D223" s="210"/>
      <c r="E223" s="211">
        <v>1</v>
      </c>
      <c r="F223" s="212"/>
      <c r="G223" s="213"/>
      <c r="M223" s="207" t="s">
        <v>235</v>
      </c>
      <c r="O223" s="195"/>
    </row>
    <row r="224" spans="1:15" ht="12.75">
      <c r="A224" s="202"/>
      <c r="B224" s="208"/>
      <c r="C224" s="209" t="s">
        <v>236</v>
      </c>
      <c r="D224" s="210"/>
      <c r="E224" s="211">
        <v>1</v>
      </c>
      <c r="F224" s="212"/>
      <c r="G224" s="213"/>
      <c r="M224" s="207" t="s">
        <v>236</v>
      </c>
      <c r="O224" s="195"/>
    </row>
    <row r="225" spans="1:104" ht="12.75">
      <c r="A225" s="196">
        <v>53</v>
      </c>
      <c r="B225" s="197" t="s">
        <v>328</v>
      </c>
      <c r="C225" s="198" t="s">
        <v>329</v>
      </c>
      <c r="D225" s="199" t="s">
        <v>167</v>
      </c>
      <c r="E225" s="200">
        <v>2</v>
      </c>
      <c r="F225" s="200">
        <v>0</v>
      </c>
      <c r="G225" s="201">
        <f>E225*F225</f>
        <v>0</v>
      </c>
      <c r="O225" s="195">
        <v>2</v>
      </c>
      <c r="AA225" s="167">
        <v>1</v>
      </c>
      <c r="AB225" s="167">
        <v>7</v>
      </c>
      <c r="AC225" s="167">
        <v>7</v>
      </c>
      <c r="AZ225" s="167">
        <v>2</v>
      </c>
      <c r="BA225" s="167">
        <f>IF(AZ225=1,G225,0)</f>
        <v>0</v>
      </c>
      <c r="BB225" s="167">
        <f>IF(AZ225=2,G225,0)</f>
        <v>0</v>
      </c>
      <c r="BC225" s="167">
        <f>IF(AZ225=3,G225,0)</f>
        <v>0</v>
      </c>
      <c r="BD225" s="167">
        <f>IF(AZ225=4,G225,0)</f>
        <v>0</v>
      </c>
      <c r="BE225" s="167">
        <f>IF(AZ225=5,G225,0)</f>
        <v>0</v>
      </c>
      <c r="CA225" s="195">
        <v>1</v>
      </c>
      <c r="CB225" s="195">
        <v>7</v>
      </c>
      <c r="CZ225" s="167">
        <v>2E-05</v>
      </c>
    </row>
    <row r="226" spans="1:15" ht="12.75">
      <c r="A226" s="202"/>
      <c r="B226" s="208"/>
      <c r="C226" s="209" t="s">
        <v>249</v>
      </c>
      <c r="D226" s="210"/>
      <c r="E226" s="211">
        <v>2</v>
      </c>
      <c r="F226" s="212"/>
      <c r="G226" s="213"/>
      <c r="M226" s="207" t="s">
        <v>249</v>
      </c>
      <c r="O226" s="195"/>
    </row>
    <row r="227" spans="1:104" ht="12.75">
      <c r="A227" s="196">
        <v>54</v>
      </c>
      <c r="B227" s="197" t="s">
        <v>330</v>
      </c>
      <c r="C227" s="198" t="s">
        <v>331</v>
      </c>
      <c r="D227" s="199" t="s">
        <v>167</v>
      </c>
      <c r="E227" s="200">
        <v>3</v>
      </c>
      <c r="F227" s="200">
        <v>0</v>
      </c>
      <c r="G227" s="201">
        <f>E227*F227</f>
        <v>0</v>
      </c>
      <c r="O227" s="195">
        <v>2</v>
      </c>
      <c r="AA227" s="167">
        <v>1</v>
      </c>
      <c r="AB227" s="167">
        <v>7</v>
      </c>
      <c r="AC227" s="167">
        <v>7</v>
      </c>
      <c r="AZ227" s="167">
        <v>2</v>
      </c>
      <c r="BA227" s="167">
        <f>IF(AZ227=1,G227,0)</f>
        <v>0</v>
      </c>
      <c r="BB227" s="167">
        <f>IF(AZ227=2,G227,0)</f>
        <v>0</v>
      </c>
      <c r="BC227" s="167">
        <f>IF(AZ227=3,G227,0)</f>
        <v>0</v>
      </c>
      <c r="BD227" s="167">
        <f>IF(AZ227=4,G227,0)</f>
        <v>0</v>
      </c>
      <c r="BE227" s="167">
        <f>IF(AZ227=5,G227,0)</f>
        <v>0</v>
      </c>
      <c r="CA227" s="195">
        <v>1</v>
      </c>
      <c r="CB227" s="195">
        <v>7</v>
      </c>
      <c r="CZ227" s="167">
        <v>0.00041</v>
      </c>
    </row>
    <row r="228" spans="1:15" ht="12.75">
      <c r="A228" s="202"/>
      <c r="B228" s="208"/>
      <c r="C228" s="209" t="s">
        <v>332</v>
      </c>
      <c r="D228" s="210"/>
      <c r="E228" s="211">
        <v>3</v>
      </c>
      <c r="F228" s="212"/>
      <c r="G228" s="213"/>
      <c r="M228" s="207" t="s">
        <v>332</v>
      </c>
      <c r="O228" s="195"/>
    </row>
    <row r="229" spans="1:104" ht="12.75">
      <c r="A229" s="196">
        <v>55</v>
      </c>
      <c r="B229" s="197" t="s">
        <v>333</v>
      </c>
      <c r="C229" s="198" t="s">
        <v>334</v>
      </c>
      <c r="D229" s="199" t="s">
        <v>291</v>
      </c>
      <c r="E229" s="200">
        <v>2</v>
      </c>
      <c r="F229" s="200">
        <v>0</v>
      </c>
      <c r="G229" s="201">
        <f>E229*F229</f>
        <v>0</v>
      </c>
      <c r="O229" s="195">
        <v>2</v>
      </c>
      <c r="AA229" s="167">
        <v>1</v>
      </c>
      <c r="AB229" s="167">
        <v>7</v>
      </c>
      <c r="AC229" s="167">
        <v>7</v>
      </c>
      <c r="AZ229" s="167">
        <v>2</v>
      </c>
      <c r="BA229" s="167">
        <f>IF(AZ229=1,G229,0)</f>
        <v>0</v>
      </c>
      <c r="BB229" s="167">
        <f>IF(AZ229=2,G229,0)</f>
        <v>0</v>
      </c>
      <c r="BC229" s="167">
        <f>IF(AZ229=3,G229,0)</f>
        <v>0</v>
      </c>
      <c r="BD229" s="167">
        <f>IF(AZ229=4,G229,0)</f>
        <v>0</v>
      </c>
      <c r="BE229" s="167">
        <f>IF(AZ229=5,G229,0)</f>
        <v>0</v>
      </c>
      <c r="CA229" s="195">
        <v>1</v>
      </c>
      <c r="CB229" s="195">
        <v>7</v>
      </c>
      <c r="CZ229" s="167">
        <v>0</v>
      </c>
    </row>
    <row r="230" spans="1:15" ht="12.75">
      <c r="A230" s="202"/>
      <c r="B230" s="208"/>
      <c r="C230" s="209" t="s">
        <v>335</v>
      </c>
      <c r="D230" s="210"/>
      <c r="E230" s="211">
        <v>2</v>
      </c>
      <c r="F230" s="212"/>
      <c r="G230" s="213"/>
      <c r="M230" s="207" t="s">
        <v>335</v>
      </c>
      <c r="O230" s="195"/>
    </row>
    <row r="231" spans="1:104" ht="12.75">
      <c r="A231" s="196">
        <v>56</v>
      </c>
      <c r="B231" s="197" t="s">
        <v>336</v>
      </c>
      <c r="C231" s="198" t="s">
        <v>337</v>
      </c>
      <c r="D231" s="199" t="s">
        <v>291</v>
      </c>
      <c r="E231" s="200">
        <v>2</v>
      </c>
      <c r="F231" s="200">
        <v>0</v>
      </c>
      <c r="G231" s="201">
        <f>E231*F231</f>
        <v>0</v>
      </c>
      <c r="O231" s="195">
        <v>2</v>
      </c>
      <c r="AA231" s="167">
        <v>1</v>
      </c>
      <c r="AB231" s="167">
        <v>7</v>
      </c>
      <c r="AC231" s="167">
        <v>7</v>
      </c>
      <c r="AZ231" s="167">
        <v>2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195">
        <v>1</v>
      </c>
      <c r="CB231" s="195">
        <v>7</v>
      </c>
      <c r="CZ231" s="167">
        <v>0.00375</v>
      </c>
    </row>
    <row r="232" spans="1:104" ht="12.75">
      <c r="A232" s="196">
        <v>57</v>
      </c>
      <c r="B232" s="197" t="s">
        <v>338</v>
      </c>
      <c r="C232" s="198" t="s">
        <v>339</v>
      </c>
      <c r="D232" s="199" t="s">
        <v>291</v>
      </c>
      <c r="E232" s="200">
        <v>3</v>
      </c>
      <c r="F232" s="200">
        <v>0</v>
      </c>
      <c r="G232" s="201">
        <f>E232*F232</f>
        <v>0</v>
      </c>
      <c r="O232" s="195">
        <v>2</v>
      </c>
      <c r="AA232" s="167">
        <v>1</v>
      </c>
      <c r="AB232" s="167">
        <v>7</v>
      </c>
      <c r="AC232" s="167">
        <v>7</v>
      </c>
      <c r="AZ232" s="167">
        <v>2</v>
      </c>
      <c r="BA232" s="167">
        <f>IF(AZ232=1,G232,0)</f>
        <v>0</v>
      </c>
      <c r="BB232" s="167">
        <f>IF(AZ232=2,G232,0)</f>
        <v>0</v>
      </c>
      <c r="BC232" s="167">
        <f>IF(AZ232=3,G232,0)</f>
        <v>0</v>
      </c>
      <c r="BD232" s="167">
        <f>IF(AZ232=4,G232,0)</f>
        <v>0</v>
      </c>
      <c r="BE232" s="167">
        <f>IF(AZ232=5,G232,0)</f>
        <v>0</v>
      </c>
      <c r="CA232" s="195">
        <v>1</v>
      </c>
      <c r="CB232" s="195">
        <v>7</v>
      </c>
      <c r="CZ232" s="167">
        <v>0</v>
      </c>
    </row>
    <row r="233" spans="1:15" ht="12.75">
      <c r="A233" s="202"/>
      <c r="B233" s="208"/>
      <c r="C233" s="209" t="s">
        <v>323</v>
      </c>
      <c r="D233" s="210"/>
      <c r="E233" s="211">
        <v>1</v>
      </c>
      <c r="F233" s="212"/>
      <c r="G233" s="213"/>
      <c r="M233" s="207" t="s">
        <v>323</v>
      </c>
      <c r="O233" s="195"/>
    </row>
    <row r="234" spans="1:15" ht="12.75">
      <c r="A234" s="202"/>
      <c r="B234" s="208"/>
      <c r="C234" s="209" t="s">
        <v>235</v>
      </c>
      <c r="D234" s="210"/>
      <c r="E234" s="211">
        <v>1</v>
      </c>
      <c r="F234" s="212"/>
      <c r="G234" s="213"/>
      <c r="M234" s="207" t="s">
        <v>235</v>
      </c>
      <c r="O234" s="195"/>
    </row>
    <row r="235" spans="1:15" ht="12.75">
      <c r="A235" s="202"/>
      <c r="B235" s="208"/>
      <c r="C235" s="209" t="s">
        <v>236</v>
      </c>
      <c r="D235" s="210"/>
      <c r="E235" s="211">
        <v>1</v>
      </c>
      <c r="F235" s="212"/>
      <c r="G235" s="213"/>
      <c r="M235" s="207" t="s">
        <v>236</v>
      </c>
      <c r="O235" s="195"/>
    </row>
    <row r="236" spans="1:104" ht="12.75">
      <c r="A236" s="196">
        <v>58</v>
      </c>
      <c r="B236" s="197" t="s">
        <v>340</v>
      </c>
      <c r="C236" s="198" t="s">
        <v>341</v>
      </c>
      <c r="D236" s="199" t="s">
        <v>291</v>
      </c>
      <c r="E236" s="200">
        <v>13</v>
      </c>
      <c r="F236" s="200">
        <v>0</v>
      </c>
      <c r="G236" s="201">
        <f>E236*F236</f>
        <v>0</v>
      </c>
      <c r="O236" s="195">
        <v>2</v>
      </c>
      <c r="AA236" s="167">
        <v>1</v>
      </c>
      <c r="AB236" s="167">
        <v>7</v>
      </c>
      <c r="AC236" s="167">
        <v>7</v>
      </c>
      <c r="AZ236" s="167">
        <v>2</v>
      </c>
      <c r="BA236" s="167">
        <f>IF(AZ236=1,G236,0)</f>
        <v>0</v>
      </c>
      <c r="BB236" s="167">
        <f>IF(AZ236=2,G236,0)</f>
        <v>0</v>
      </c>
      <c r="BC236" s="167">
        <f>IF(AZ236=3,G236,0)</f>
        <v>0</v>
      </c>
      <c r="BD236" s="167">
        <f>IF(AZ236=4,G236,0)</f>
        <v>0</v>
      </c>
      <c r="BE236" s="167">
        <f>IF(AZ236=5,G236,0)</f>
        <v>0</v>
      </c>
      <c r="CA236" s="195">
        <v>1</v>
      </c>
      <c r="CB236" s="195">
        <v>7</v>
      </c>
      <c r="CZ236" s="167">
        <v>3E-05</v>
      </c>
    </row>
    <row r="237" spans="1:15" ht="12.75">
      <c r="A237" s="202"/>
      <c r="B237" s="208"/>
      <c r="C237" s="209" t="s">
        <v>342</v>
      </c>
      <c r="D237" s="210"/>
      <c r="E237" s="211">
        <v>3</v>
      </c>
      <c r="F237" s="212"/>
      <c r="G237" s="213"/>
      <c r="M237" s="207" t="s">
        <v>342</v>
      </c>
      <c r="O237" s="195"/>
    </row>
    <row r="238" spans="1:15" ht="12.75">
      <c r="A238" s="202"/>
      <c r="B238" s="208"/>
      <c r="C238" s="209" t="s">
        <v>234</v>
      </c>
      <c r="D238" s="210"/>
      <c r="E238" s="211">
        <v>1</v>
      </c>
      <c r="F238" s="212"/>
      <c r="G238" s="213"/>
      <c r="M238" s="207" t="s">
        <v>234</v>
      </c>
      <c r="O238" s="195"/>
    </row>
    <row r="239" spans="1:15" ht="12.75">
      <c r="A239" s="202"/>
      <c r="B239" s="208"/>
      <c r="C239" s="209" t="s">
        <v>343</v>
      </c>
      <c r="D239" s="210"/>
      <c r="E239" s="211">
        <v>1</v>
      </c>
      <c r="F239" s="212"/>
      <c r="G239" s="213"/>
      <c r="M239" s="207" t="s">
        <v>343</v>
      </c>
      <c r="O239" s="195"/>
    </row>
    <row r="240" spans="1:15" ht="12.75">
      <c r="A240" s="202"/>
      <c r="B240" s="208"/>
      <c r="C240" s="209" t="s">
        <v>344</v>
      </c>
      <c r="D240" s="210"/>
      <c r="E240" s="211">
        <v>4</v>
      </c>
      <c r="F240" s="212"/>
      <c r="G240" s="213"/>
      <c r="M240" s="207" t="s">
        <v>344</v>
      </c>
      <c r="O240" s="195"/>
    </row>
    <row r="241" spans="1:15" ht="12.75">
      <c r="A241" s="202"/>
      <c r="B241" s="208"/>
      <c r="C241" s="209" t="s">
        <v>345</v>
      </c>
      <c r="D241" s="210"/>
      <c r="E241" s="211">
        <v>4</v>
      </c>
      <c r="F241" s="212"/>
      <c r="G241" s="213"/>
      <c r="M241" s="207" t="s">
        <v>345</v>
      </c>
      <c r="O241" s="195"/>
    </row>
    <row r="242" spans="1:104" ht="12.75">
      <c r="A242" s="196">
        <v>59</v>
      </c>
      <c r="B242" s="197" t="s">
        <v>346</v>
      </c>
      <c r="C242" s="198" t="s">
        <v>347</v>
      </c>
      <c r="D242" s="199" t="s">
        <v>167</v>
      </c>
      <c r="E242" s="200">
        <v>4</v>
      </c>
      <c r="F242" s="200">
        <v>0</v>
      </c>
      <c r="G242" s="201">
        <f>E242*F242</f>
        <v>0</v>
      </c>
      <c r="O242" s="195">
        <v>2</v>
      </c>
      <c r="AA242" s="167">
        <v>1</v>
      </c>
      <c r="AB242" s="167">
        <v>7</v>
      </c>
      <c r="AC242" s="167">
        <v>7</v>
      </c>
      <c r="AZ242" s="167">
        <v>2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195">
        <v>1</v>
      </c>
      <c r="CB242" s="195">
        <v>7</v>
      </c>
      <c r="CZ242" s="167">
        <v>0</v>
      </c>
    </row>
    <row r="243" spans="1:15" ht="12.75">
      <c r="A243" s="202"/>
      <c r="B243" s="208"/>
      <c r="C243" s="209" t="s">
        <v>249</v>
      </c>
      <c r="D243" s="210"/>
      <c r="E243" s="211">
        <v>2</v>
      </c>
      <c r="F243" s="212"/>
      <c r="G243" s="213"/>
      <c r="M243" s="207" t="s">
        <v>249</v>
      </c>
      <c r="O243" s="195"/>
    </row>
    <row r="244" spans="1:15" ht="12.75">
      <c r="A244" s="202"/>
      <c r="B244" s="208"/>
      <c r="C244" s="209" t="s">
        <v>234</v>
      </c>
      <c r="D244" s="210"/>
      <c r="E244" s="211">
        <v>1</v>
      </c>
      <c r="F244" s="212"/>
      <c r="G244" s="213"/>
      <c r="M244" s="207" t="s">
        <v>234</v>
      </c>
      <c r="O244" s="195"/>
    </row>
    <row r="245" spans="1:15" ht="12.75">
      <c r="A245" s="202"/>
      <c r="B245" s="208"/>
      <c r="C245" s="209" t="s">
        <v>348</v>
      </c>
      <c r="D245" s="210"/>
      <c r="E245" s="211">
        <v>1</v>
      </c>
      <c r="F245" s="212"/>
      <c r="G245" s="213"/>
      <c r="M245" s="207" t="s">
        <v>348</v>
      </c>
      <c r="O245" s="195"/>
    </row>
    <row r="246" spans="1:104" ht="12.75">
      <c r="A246" s="196">
        <v>60</v>
      </c>
      <c r="B246" s="197" t="s">
        <v>349</v>
      </c>
      <c r="C246" s="198" t="s">
        <v>350</v>
      </c>
      <c r="D246" s="199" t="s">
        <v>291</v>
      </c>
      <c r="E246" s="200">
        <v>9</v>
      </c>
      <c r="F246" s="200">
        <v>0</v>
      </c>
      <c r="G246" s="201">
        <f>E246*F246</f>
        <v>0</v>
      </c>
      <c r="O246" s="195">
        <v>2</v>
      </c>
      <c r="AA246" s="167">
        <v>1</v>
      </c>
      <c r="AB246" s="167">
        <v>7</v>
      </c>
      <c r="AC246" s="167">
        <v>7</v>
      </c>
      <c r="AZ246" s="167">
        <v>2</v>
      </c>
      <c r="BA246" s="167">
        <f>IF(AZ246=1,G246,0)</f>
        <v>0</v>
      </c>
      <c r="BB246" s="167">
        <f>IF(AZ246=2,G246,0)</f>
        <v>0</v>
      </c>
      <c r="BC246" s="167">
        <f>IF(AZ246=3,G246,0)</f>
        <v>0</v>
      </c>
      <c r="BD246" s="167">
        <f>IF(AZ246=4,G246,0)</f>
        <v>0</v>
      </c>
      <c r="BE246" s="167">
        <f>IF(AZ246=5,G246,0)</f>
        <v>0</v>
      </c>
      <c r="CA246" s="195">
        <v>1</v>
      </c>
      <c r="CB246" s="195">
        <v>7</v>
      </c>
      <c r="CZ246" s="167">
        <v>8E-05</v>
      </c>
    </row>
    <row r="247" spans="1:15" ht="12.75">
      <c r="A247" s="202"/>
      <c r="B247" s="208"/>
      <c r="C247" s="209" t="s">
        <v>298</v>
      </c>
      <c r="D247" s="210"/>
      <c r="E247" s="211">
        <v>2</v>
      </c>
      <c r="F247" s="212"/>
      <c r="G247" s="213"/>
      <c r="M247" s="207" t="s">
        <v>298</v>
      </c>
      <c r="O247" s="195"/>
    </row>
    <row r="248" spans="1:15" ht="12.75">
      <c r="A248" s="202"/>
      <c r="B248" s="208"/>
      <c r="C248" s="209" t="s">
        <v>234</v>
      </c>
      <c r="D248" s="210"/>
      <c r="E248" s="211">
        <v>1</v>
      </c>
      <c r="F248" s="212"/>
      <c r="G248" s="213"/>
      <c r="M248" s="207" t="s">
        <v>234</v>
      </c>
      <c r="O248" s="195"/>
    </row>
    <row r="249" spans="1:15" ht="12.75">
      <c r="A249" s="202"/>
      <c r="B249" s="208"/>
      <c r="C249" s="209" t="s">
        <v>235</v>
      </c>
      <c r="D249" s="210"/>
      <c r="E249" s="211">
        <v>1</v>
      </c>
      <c r="F249" s="212"/>
      <c r="G249" s="213"/>
      <c r="M249" s="207" t="s">
        <v>235</v>
      </c>
      <c r="O249" s="195"/>
    </row>
    <row r="250" spans="1:15" ht="12.75">
      <c r="A250" s="202"/>
      <c r="B250" s="208"/>
      <c r="C250" s="209" t="s">
        <v>351</v>
      </c>
      <c r="D250" s="210"/>
      <c r="E250" s="211">
        <v>2</v>
      </c>
      <c r="F250" s="212"/>
      <c r="G250" s="213"/>
      <c r="M250" s="207" t="s">
        <v>351</v>
      </c>
      <c r="O250" s="195"/>
    </row>
    <row r="251" spans="1:15" ht="12.75">
      <c r="A251" s="202"/>
      <c r="B251" s="208"/>
      <c r="C251" s="209" t="s">
        <v>236</v>
      </c>
      <c r="D251" s="210"/>
      <c r="E251" s="211">
        <v>1</v>
      </c>
      <c r="F251" s="212"/>
      <c r="G251" s="213"/>
      <c r="M251" s="207" t="s">
        <v>236</v>
      </c>
      <c r="O251" s="195"/>
    </row>
    <row r="252" spans="1:15" ht="12.75">
      <c r="A252" s="202"/>
      <c r="B252" s="208"/>
      <c r="C252" s="209" t="s">
        <v>246</v>
      </c>
      <c r="D252" s="210"/>
      <c r="E252" s="211">
        <v>2</v>
      </c>
      <c r="F252" s="212"/>
      <c r="G252" s="213"/>
      <c r="M252" s="207" t="s">
        <v>246</v>
      </c>
      <c r="O252" s="195"/>
    </row>
    <row r="253" spans="1:104" ht="12.75">
      <c r="A253" s="196">
        <v>61</v>
      </c>
      <c r="B253" s="197" t="s">
        <v>352</v>
      </c>
      <c r="C253" s="198" t="s">
        <v>353</v>
      </c>
      <c r="D253" s="199" t="s">
        <v>291</v>
      </c>
      <c r="E253" s="200">
        <v>4</v>
      </c>
      <c r="F253" s="200">
        <v>0</v>
      </c>
      <c r="G253" s="201">
        <f>E253*F253</f>
        <v>0</v>
      </c>
      <c r="O253" s="195">
        <v>2</v>
      </c>
      <c r="AA253" s="167">
        <v>1</v>
      </c>
      <c r="AB253" s="167">
        <v>7</v>
      </c>
      <c r="AC253" s="167">
        <v>7</v>
      </c>
      <c r="AZ253" s="167">
        <v>2</v>
      </c>
      <c r="BA253" s="167">
        <f>IF(AZ253=1,G253,0)</f>
        <v>0</v>
      </c>
      <c r="BB253" s="167">
        <f>IF(AZ253=2,G253,0)</f>
        <v>0</v>
      </c>
      <c r="BC253" s="167">
        <f>IF(AZ253=3,G253,0)</f>
        <v>0</v>
      </c>
      <c r="BD253" s="167">
        <f>IF(AZ253=4,G253,0)</f>
        <v>0</v>
      </c>
      <c r="BE253" s="167">
        <f>IF(AZ253=5,G253,0)</f>
        <v>0</v>
      </c>
      <c r="CA253" s="195">
        <v>1</v>
      </c>
      <c r="CB253" s="195">
        <v>7</v>
      </c>
      <c r="CZ253" s="167">
        <v>0</v>
      </c>
    </row>
    <row r="254" spans="1:15" ht="12.75">
      <c r="A254" s="202"/>
      <c r="B254" s="208"/>
      <c r="C254" s="209" t="s">
        <v>228</v>
      </c>
      <c r="D254" s="210"/>
      <c r="E254" s="211">
        <v>1</v>
      </c>
      <c r="F254" s="212"/>
      <c r="G254" s="213"/>
      <c r="M254" s="207" t="s">
        <v>228</v>
      </c>
      <c r="O254" s="195"/>
    </row>
    <row r="255" spans="1:15" ht="12.75">
      <c r="A255" s="202"/>
      <c r="B255" s="208"/>
      <c r="C255" s="209" t="s">
        <v>250</v>
      </c>
      <c r="D255" s="210"/>
      <c r="E255" s="211">
        <v>1</v>
      </c>
      <c r="F255" s="212"/>
      <c r="G255" s="213"/>
      <c r="M255" s="207" t="s">
        <v>250</v>
      </c>
      <c r="O255" s="195"/>
    </row>
    <row r="256" spans="1:15" ht="12.75">
      <c r="A256" s="202"/>
      <c r="B256" s="208"/>
      <c r="C256" s="209" t="s">
        <v>235</v>
      </c>
      <c r="D256" s="210"/>
      <c r="E256" s="211">
        <v>1</v>
      </c>
      <c r="F256" s="212"/>
      <c r="G256" s="213"/>
      <c r="M256" s="207" t="s">
        <v>235</v>
      </c>
      <c r="O256" s="195"/>
    </row>
    <row r="257" spans="1:15" ht="12.75">
      <c r="A257" s="202"/>
      <c r="B257" s="208"/>
      <c r="C257" s="209" t="s">
        <v>236</v>
      </c>
      <c r="D257" s="210"/>
      <c r="E257" s="211">
        <v>1</v>
      </c>
      <c r="F257" s="212"/>
      <c r="G257" s="213"/>
      <c r="M257" s="207" t="s">
        <v>236</v>
      </c>
      <c r="O257" s="195"/>
    </row>
    <row r="258" spans="1:104" ht="12.75">
      <c r="A258" s="196">
        <v>62</v>
      </c>
      <c r="B258" s="197" t="s">
        <v>354</v>
      </c>
      <c r="C258" s="198" t="s">
        <v>355</v>
      </c>
      <c r="D258" s="199" t="s">
        <v>167</v>
      </c>
      <c r="E258" s="200">
        <v>3</v>
      </c>
      <c r="F258" s="200">
        <v>0</v>
      </c>
      <c r="G258" s="201">
        <f>E258*F258</f>
        <v>0</v>
      </c>
      <c r="O258" s="195">
        <v>2</v>
      </c>
      <c r="AA258" s="167">
        <v>1</v>
      </c>
      <c r="AB258" s="167">
        <v>7</v>
      </c>
      <c r="AC258" s="167">
        <v>7</v>
      </c>
      <c r="AZ258" s="167">
        <v>2</v>
      </c>
      <c r="BA258" s="167">
        <f>IF(AZ258=1,G258,0)</f>
        <v>0</v>
      </c>
      <c r="BB258" s="167">
        <f>IF(AZ258=2,G258,0)</f>
        <v>0</v>
      </c>
      <c r="BC258" s="167">
        <f>IF(AZ258=3,G258,0)</f>
        <v>0</v>
      </c>
      <c r="BD258" s="167">
        <f>IF(AZ258=4,G258,0)</f>
        <v>0</v>
      </c>
      <c r="BE258" s="167">
        <f>IF(AZ258=5,G258,0)</f>
        <v>0</v>
      </c>
      <c r="CA258" s="195">
        <v>1</v>
      </c>
      <c r="CB258" s="195">
        <v>7</v>
      </c>
      <c r="CZ258" s="167">
        <v>4E-05</v>
      </c>
    </row>
    <row r="259" spans="1:15" ht="12.75">
      <c r="A259" s="202"/>
      <c r="B259" s="208"/>
      <c r="C259" s="209" t="s">
        <v>228</v>
      </c>
      <c r="D259" s="210"/>
      <c r="E259" s="211">
        <v>1</v>
      </c>
      <c r="F259" s="212"/>
      <c r="G259" s="213"/>
      <c r="M259" s="207" t="s">
        <v>228</v>
      </c>
      <c r="O259" s="195"/>
    </row>
    <row r="260" spans="1:15" ht="12.75">
      <c r="A260" s="202"/>
      <c r="B260" s="208"/>
      <c r="C260" s="209" t="s">
        <v>235</v>
      </c>
      <c r="D260" s="210"/>
      <c r="E260" s="211">
        <v>1</v>
      </c>
      <c r="F260" s="212"/>
      <c r="G260" s="213"/>
      <c r="M260" s="207" t="s">
        <v>235</v>
      </c>
      <c r="O260" s="195"/>
    </row>
    <row r="261" spans="1:15" ht="12.75">
      <c r="A261" s="202"/>
      <c r="B261" s="208"/>
      <c r="C261" s="209" t="s">
        <v>236</v>
      </c>
      <c r="D261" s="210"/>
      <c r="E261" s="211">
        <v>1</v>
      </c>
      <c r="F261" s="212"/>
      <c r="G261" s="213"/>
      <c r="M261" s="207" t="s">
        <v>236</v>
      </c>
      <c r="O261" s="195"/>
    </row>
    <row r="262" spans="1:104" ht="12.75">
      <c r="A262" s="196">
        <v>63</v>
      </c>
      <c r="B262" s="197" t="s">
        <v>356</v>
      </c>
      <c r="C262" s="198" t="s">
        <v>357</v>
      </c>
      <c r="D262" s="199" t="s">
        <v>167</v>
      </c>
      <c r="E262" s="200">
        <v>1</v>
      </c>
      <c r="F262" s="200">
        <v>0</v>
      </c>
      <c r="G262" s="201">
        <f>E262*F262</f>
        <v>0</v>
      </c>
      <c r="O262" s="195">
        <v>2</v>
      </c>
      <c r="AA262" s="167">
        <v>1</v>
      </c>
      <c r="AB262" s="167">
        <v>7</v>
      </c>
      <c r="AC262" s="167">
        <v>7</v>
      </c>
      <c r="AZ262" s="167">
        <v>2</v>
      </c>
      <c r="BA262" s="167">
        <f>IF(AZ262=1,G262,0)</f>
        <v>0</v>
      </c>
      <c r="BB262" s="167">
        <f>IF(AZ262=2,G262,0)</f>
        <v>0</v>
      </c>
      <c r="BC262" s="167">
        <f>IF(AZ262=3,G262,0)</f>
        <v>0</v>
      </c>
      <c r="BD262" s="167">
        <f>IF(AZ262=4,G262,0)</f>
        <v>0</v>
      </c>
      <c r="BE262" s="167">
        <f>IF(AZ262=5,G262,0)</f>
        <v>0</v>
      </c>
      <c r="CA262" s="195">
        <v>1</v>
      </c>
      <c r="CB262" s="195">
        <v>7</v>
      </c>
      <c r="CZ262" s="167">
        <v>0</v>
      </c>
    </row>
    <row r="263" spans="1:104" ht="12.75">
      <c r="A263" s="196">
        <v>64</v>
      </c>
      <c r="B263" s="197" t="s">
        <v>358</v>
      </c>
      <c r="C263" s="198" t="s">
        <v>359</v>
      </c>
      <c r="D263" s="199" t="s">
        <v>167</v>
      </c>
      <c r="E263" s="200">
        <v>1</v>
      </c>
      <c r="F263" s="200">
        <v>0</v>
      </c>
      <c r="G263" s="201">
        <f>E263*F263</f>
        <v>0</v>
      </c>
      <c r="O263" s="195">
        <v>2</v>
      </c>
      <c r="AA263" s="167">
        <v>1</v>
      </c>
      <c r="AB263" s="167">
        <v>7</v>
      </c>
      <c r="AC263" s="167">
        <v>7</v>
      </c>
      <c r="AZ263" s="167">
        <v>2</v>
      </c>
      <c r="BA263" s="167">
        <f>IF(AZ263=1,G263,0)</f>
        <v>0</v>
      </c>
      <c r="BB263" s="167">
        <f>IF(AZ263=2,G263,0)</f>
        <v>0</v>
      </c>
      <c r="BC263" s="167">
        <f>IF(AZ263=3,G263,0)</f>
        <v>0</v>
      </c>
      <c r="BD263" s="167">
        <f>IF(AZ263=4,G263,0)</f>
        <v>0</v>
      </c>
      <c r="BE263" s="167">
        <f>IF(AZ263=5,G263,0)</f>
        <v>0</v>
      </c>
      <c r="CA263" s="195">
        <v>1</v>
      </c>
      <c r="CB263" s="195">
        <v>7</v>
      </c>
      <c r="CZ263" s="167">
        <v>0.00013</v>
      </c>
    </row>
    <row r="264" spans="1:104" ht="12.75">
      <c r="A264" s="196">
        <v>65</v>
      </c>
      <c r="B264" s="197" t="s">
        <v>360</v>
      </c>
      <c r="C264" s="198" t="s">
        <v>361</v>
      </c>
      <c r="D264" s="199" t="s">
        <v>167</v>
      </c>
      <c r="E264" s="200">
        <v>1</v>
      </c>
      <c r="F264" s="200">
        <v>0</v>
      </c>
      <c r="G264" s="201">
        <f>E264*F264</f>
        <v>0</v>
      </c>
      <c r="O264" s="195">
        <v>2</v>
      </c>
      <c r="AA264" s="167">
        <v>1</v>
      </c>
      <c r="AB264" s="167">
        <v>7</v>
      </c>
      <c r="AC264" s="167">
        <v>7</v>
      </c>
      <c r="AZ264" s="167">
        <v>2</v>
      </c>
      <c r="BA264" s="167">
        <f>IF(AZ264=1,G264,0)</f>
        <v>0</v>
      </c>
      <c r="BB264" s="167">
        <f>IF(AZ264=2,G264,0)</f>
        <v>0</v>
      </c>
      <c r="BC264" s="167">
        <f>IF(AZ264=3,G264,0)</f>
        <v>0</v>
      </c>
      <c r="BD264" s="167">
        <f>IF(AZ264=4,G264,0)</f>
        <v>0</v>
      </c>
      <c r="BE264" s="167">
        <f>IF(AZ264=5,G264,0)</f>
        <v>0</v>
      </c>
      <c r="CA264" s="195">
        <v>1</v>
      </c>
      <c r="CB264" s="195">
        <v>7</v>
      </c>
      <c r="CZ264" s="167">
        <v>2E-05</v>
      </c>
    </row>
    <row r="265" spans="1:104" ht="12.75">
      <c r="A265" s="196">
        <v>66</v>
      </c>
      <c r="B265" s="197" t="s">
        <v>362</v>
      </c>
      <c r="C265" s="198" t="s">
        <v>363</v>
      </c>
      <c r="D265" s="199" t="s">
        <v>167</v>
      </c>
      <c r="E265" s="200">
        <v>2</v>
      </c>
      <c r="F265" s="200">
        <v>0</v>
      </c>
      <c r="G265" s="201">
        <f>E265*F265</f>
        <v>0</v>
      </c>
      <c r="O265" s="195">
        <v>2</v>
      </c>
      <c r="AA265" s="167">
        <v>1</v>
      </c>
      <c r="AB265" s="167">
        <v>7</v>
      </c>
      <c r="AC265" s="167">
        <v>7</v>
      </c>
      <c r="AZ265" s="167">
        <v>2</v>
      </c>
      <c r="BA265" s="167">
        <f>IF(AZ265=1,G265,0)</f>
        <v>0</v>
      </c>
      <c r="BB265" s="167">
        <f>IF(AZ265=2,G265,0)</f>
        <v>0</v>
      </c>
      <c r="BC265" s="167">
        <f>IF(AZ265=3,G265,0)</f>
        <v>0</v>
      </c>
      <c r="BD265" s="167">
        <f>IF(AZ265=4,G265,0)</f>
        <v>0</v>
      </c>
      <c r="BE265" s="167">
        <f>IF(AZ265=5,G265,0)</f>
        <v>0</v>
      </c>
      <c r="CA265" s="195">
        <v>1</v>
      </c>
      <c r="CB265" s="195">
        <v>7</v>
      </c>
      <c r="CZ265" s="167">
        <v>0.00027</v>
      </c>
    </row>
    <row r="266" spans="1:104" ht="12.75">
      <c r="A266" s="196">
        <v>67</v>
      </c>
      <c r="B266" s="197" t="s">
        <v>364</v>
      </c>
      <c r="C266" s="198" t="s">
        <v>365</v>
      </c>
      <c r="D266" s="199" t="s">
        <v>167</v>
      </c>
      <c r="E266" s="200">
        <v>5</v>
      </c>
      <c r="F266" s="200">
        <v>0</v>
      </c>
      <c r="G266" s="201">
        <f>E266*F266</f>
        <v>0</v>
      </c>
      <c r="O266" s="195">
        <v>2</v>
      </c>
      <c r="AA266" s="167">
        <v>1</v>
      </c>
      <c r="AB266" s="167">
        <v>7</v>
      </c>
      <c r="AC266" s="167">
        <v>7</v>
      </c>
      <c r="AZ266" s="167">
        <v>2</v>
      </c>
      <c r="BA266" s="167">
        <f>IF(AZ266=1,G266,0)</f>
        <v>0</v>
      </c>
      <c r="BB266" s="167">
        <f>IF(AZ266=2,G266,0)</f>
        <v>0</v>
      </c>
      <c r="BC266" s="167">
        <f>IF(AZ266=3,G266,0)</f>
        <v>0</v>
      </c>
      <c r="BD266" s="167">
        <f>IF(AZ266=4,G266,0)</f>
        <v>0</v>
      </c>
      <c r="BE266" s="167">
        <f>IF(AZ266=5,G266,0)</f>
        <v>0</v>
      </c>
      <c r="CA266" s="195">
        <v>1</v>
      </c>
      <c r="CB266" s="195">
        <v>7</v>
      </c>
      <c r="CZ266" s="167">
        <v>0</v>
      </c>
    </row>
    <row r="267" spans="1:15" ht="12.75">
      <c r="A267" s="202"/>
      <c r="B267" s="208"/>
      <c r="C267" s="209" t="s">
        <v>366</v>
      </c>
      <c r="D267" s="210"/>
      <c r="E267" s="211">
        <v>2</v>
      </c>
      <c r="F267" s="212"/>
      <c r="G267" s="213"/>
      <c r="M267" s="207" t="s">
        <v>366</v>
      </c>
      <c r="O267" s="195"/>
    </row>
    <row r="268" spans="1:15" ht="12.75">
      <c r="A268" s="202"/>
      <c r="B268" s="208"/>
      <c r="C268" s="209" t="s">
        <v>367</v>
      </c>
      <c r="D268" s="210"/>
      <c r="E268" s="211">
        <v>1</v>
      </c>
      <c r="F268" s="212"/>
      <c r="G268" s="213"/>
      <c r="M268" s="207" t="s">
        <v>367</v>
      </c>
      <c r="O268" s="195"/>
    </row>
    <row r="269" spans="1:15" ht="12.75">
      <c r="A269" s="202"/>
      <c r="B269" s="208"/>
      <c r="C269" s="209" t="s">
        <v>235</v>
      </c>
      <c r="D269" s="210"/>
      <c r="E269" s="211">
        <v>1</v>
      </c>
      <c r="F269" s="212"/>
      <c r="G269" s="213"/>
      <c r="M269" s="207" t="s">
        <v>235</v>
      </c>
      <c r="O269" s="195"/>
    </row>
    <row r="270" spans="1:15" ht="12.75">
      <c r="A270" s="202"/>
      <c r="B270" s="208"/>
      <c r="C270" s="209" t="s">
        <v>236</v>
      </c>
      <c r="D270" s="210"/>
      <c r="E270" s="211">
        <v>1</v>
      </c>
      <c r="F270" s="212"/>
      <c r="G270" s="213"/>
      <c r="M270" s="207" t="s">
        <v>236</v>
      </c>
      <c r="O270" s="195"/>
    </row>
    <row r="271" spans="1:104" ht="12.75">
      <c r="A271" s="196">
        <v>68</v>
      </c>
      <c r="B271" s="197" t="s">
        <v>368</v>
      </c>
      <c r="C271" s="198" t="s">
        <v>369</v>
      </c>
      <c r="D271" s="199" t="s">
        <v>167</v>
      </c>
      <c r="E271" s="200">
        <v>6</v>
      </c>
      <c r="F271" s="200">
        <v>0</v>
      </c>
      <c r="G271" s="201">
        <f>E271*F271</f>
        <v>0</v>
      </c>
      <c r="O271" s="195">
        <v>2</v>
      </c>
      <c r="AA271" s="167">
        <v>1</v>
      </c>
      <c r="AB271" s="167">
        <v>7</v>
      </c>
      <c r="AC271" s="167">
        <v>7</v>
      </c>
      <c r="AZ271" s="167">
        <v>2</v>
      </c>
      <c r="BA271" s="167">
        <f>IF(AZ271=1,G271,0)</f>
        <v>0</v>
      </c>
      <c r="BB271" s="167">
        <f>IF(AZ271=2,G271,0)</f>
        <v>0</v>
      </c>
      <c r="BC271" s="167">
        <f>IF(AZ271=3,G271,0)</f>
        <v>0</v>
      </c>
      <c r="BD271" s="167">
        <f>IF(AZ271=4,G271,0)</f>
        <v>0</v>
      </c>
      <c r="BE271" s="167">
        <f>IF(AZ271=5,G271,0)</f>
        <v>0</v>
      </c>
      <c r="CA271" s="195">
        <v>1</v>
      </c>
      <c r="CB271" s="195">
        <v>7</v>
      </c>
      <c r="CZ271" s="167">
        <v>0</v>
      </c>
    </row>
    <row r="272" spans="1:15" ht="12.75">
      <c r="A272" s="202"/>
      <c r="B272" s="208"/>
      <c r="C272" s="209" t="s">
        <v>370</v>
      </c>
      <c r="D272" s="210"/>
      <c r="E272" s="211">
        <v>6</v>
      </c>
      <c r="F272" s="212"/>
      <c r="G272" s="213"/>
      <c r="M272" s="207" t="s">
        <v>370</v>
      </c>
      <c r="O272" s="195"/>
    </row>
    <row r="273" spans="1:104" ht="12.75">
      <c r="A273" s="196">
        <v>69</v>
      </c>
      <c r="B273" s="197" t="s">
        <v>371</v>
      </c>
      <c r="C273" s="198" t="s">
        <v>372</v>
      </c>
      <c r="D273" s="199" t="s">
        <v>73</v>
      </c>
      <c r="E273" s="200">
        <v>7</v>
      </c>
      <c r="F273" s="200">
        <v>0</v>
      </c>
      <c r="G273" s="201">
        <f>E273*F273</f>
        <v>0</v>
      </c>
      <c r="O273" s="195">
        <v>2</v>
      </c>
      <c r="AA273" s="167">
        <v>12</v>
      </c>
      <c r="AB273" s="167">
        <v>0</v>
      </c>
      <c r="AC273" s="167">
        <v>33</v>
      </c>
      <c r="AZ273" s="167">
        <v>2</v>
      </c>
      <c r="BA273" s="167">
        <f>IF(AZ273=1,G273,0)</f>
        <v>0</v>
      </c>
      <c r="BB273" s="167">
        <f>IF(AZ273=2,G273,0)</f>
        <v>0</v>
      </c>
      <c r="BC273" s="167">
        <f>IF(AZ273=3,G273,0)</f>
        <v>0</v>
      </c>
      <c r="BD273" s="167">
        <f>IF(AZ273=4,G273,0)</f>
        <v>0</v>
      </c>
      <c r="BE273" s="167">
        <f>IF(AZ273=5,G273,0)</f>
        <v>0</v>
      </c>
      <c r="CA273" s="195">
        <v>12</v>
      </c>
      <c r="CB273" s="195">
        <v>0</v>
      </c>
      <c r="CZ273" s="167">
        <v>0</v>
      </c>
    </row>
    <row r="274" spans="1:15" ht="12.75">
      <c r="A274" s="202"/>
      <c r="B274" s="208"/>
      <c r="C274" s="209" t="s">
        <v>373</v>
      </c>
      <c r="D274" s="210"/>
      <c r="E274" s="211">
        <v>3</v>
      </c>
      <c r="F274" s="212"/>
      <c r="G274" s="213"/>
      <c r="M274" s="207" t="s">
        <v>373</v>
      </c>
      <c r="O274" s="195"/>
    </row>
    <row r="275" spans="1:15" ht="12.75">
      <c r="A275" s="202"/>
      <c r="B275" s="208"/>
      <c r="C275" s="209" t="s">
        <v>374</v>
      </c>
      <c r="D275" s="210"/>
      <c r="E275" s="211">
        <v>1</v>
      </c>
      <c r="F275" s="212"/>
      <c r="G275" s="213"/>
      <c r="M275" s="207" t="s">
        <v>374</v>
      </c>
      <c r="O275" s="195"/>
    </row>
    <row r="276" spans="1:15" ht="12.75">
      <c r="A276" s="202"/>
      <c r="B276" s="208"/>
      <c r="C276" s="209" t="s">
        <v>375</v>
      </c>
      <c r="D276" s="210"/>
      <c r="E276" s="211">
        <v>3</v>
      </c>
      <c r="F276" s="212"/>
      <c r="G276" s="213"/>
      <c r="M276" s="207" t="s">
        <v>375</v>
      </c>
      <c r="O276" s="195"/>
    </row>
    <row r="277" spans="1:104" ht="22.5">
      <c r="A277" s="196">
        <v>70</v>
      </c>
      <c r="B277" s="197" t="s">
        <v>376</v>
      </c>
      <c r="C277" s="198" t="s">
        <v>377</v>
      </c>
      <c r="D277" s="199" t="s">
        <v>167</v>
      </c>
      <c r="E277" s="200">
        <v>9</v>
      </c>
      <c r="F277" s="200">
        <v>0</v>
      </c>
      <c r="G277" s="201">
        <f>E277*F277</f>
        <v>0</v>
      </c>
      <c r="O277" s="195">
        <v>2</v>
      </c>
      <c r="AA277" s="167">
        <v>3</v>
      </c>
      <c r="AB277" s="167">
        <v>7</v>
      </c>
      <c r="AC277" s="167">
        <v>55141080</v>
      </c>
      <c r="AZ277" s="167">
        <v>2</v>
      </c>
      <c r="BA277" s="167">
        <f>IF(AZ277=1,G277,0)</f>
        <v>0</v>
      </c>
      <c r="BB277" s="167">
        <f>IF(AZ277=2,G277,0)</f>
        <v>0</v>
      </c>
      <c r="BC277" s="167">
        <f>IF(AZ277=3,G277,0)</f>
        <v>0</v>
      </c>
      <c r="BD277" s="167">
        <f>IF(AZ277=4,G277,0)</f>
        <v>0</v>
      </c>
      <c r="BE277" s="167">
        <f>IF(AZ277=5,G277,0)</f>
        <v>0</v>
      </c>
      <c r="CA277" s="195">
        <v>3</v>
      </c>
      <c r="CB277" s="195">
        <v>7</v>
      </c>
      <c r="CZ277" s="167">
        <v>0.00028</v>
      </c>
    </row>
    <row r="278" spans="1:15" ht="12.75">
      <c r="A278" s="202"/>
      <c r="B278" s="208"/>
      <c r="C278" s="209" t="s">
        <v>298</v>
      </c>
      <c r="D278" s="210"/>
      <c r="E278" s="211">
        <v>2</v>
      </c>
      <c r="F278" s="212"/>
      <c r="G278" s="213"/>
      <c r="M278" s="207" t="s">
        <v>298</v>
      </c>
      <c r="O278" s="195"/>
    </row>
    <row r="279" spans="1:15" ht="12.75">
      <c r="A279" s="202"/>
      <c r="B279" s="208"/>
      <c r="C279" s="209" t="s">
        <v>234</v>
      </c>
      <c r="D279" s="210"/>
      <c r="E279" s="211">
        <v>1</v>
      </c>
      <c r="F279" s="212"/>
      <c r="G279" s="213"/>
      <c r="M279" s="207" t="s">
        <v>234</v>
      </c>
      <c r="O279" s="195"/>
    </row>
    <row r="280" spans="1:15" ht="12.75">
      <c r="A280" s="202"/>
      <c r="B280" s="208"/>
      <c r="C280" s="209" t="s">
        <v>235</v>
      </c>
      <c r="D280" s="210"/>
      <c r="E280" s="211">
        <v>1</v>
      </c>
      <c r="F280" s="212"/>
      <c r="G280" s="213"/>
      <c r="M280" s="207" t="s">
        <v>235</v>
      </c>
      <c r="O280" s="195"/>
    </row>
    <row r="281" spans="1:15" ht="12.75">
      <c r="A281" s="202"/>
      <c r="B281" s="208"/>
      <c r="C281" s="209" t="s">
        <v>378</v>
      </c>
      <c r="D281" s="210"/>
      <c r="E281" s="211">
        <v>2</v>
      </c>
      <c r="F281" s="212"/>
      <c r="G281" s="213"/>
      <c r="M281" s="207" t="s">
        <v>378</v>
      </c>
      <c r="O281" s="195"/>
    </row>
    <row r="282" spans="1:15" ht="12.75">
      <c r="A282" s="202"/>
      <c r="B282" s="208"/>
      <c r="C282" s="209" t="s">
        <v>379</v>
      </c>
      <c r="D282" s="210"/>
      <c r="E282" s="211">
        <v>2</v>
      </c>
      <c r="F282" s="212"/>
      <c r="G282" s="213"/>
      <c r="M282" s="207" t="s">
        <v>379</v>
      </c>
      <c r="O282" s="195"/>
    </row>
    <row r="283" spans="1:15" ht="12.75">
      <c r="A283" s="202"/>
      <c r="B283" s="208"/>
      <c r="C283" s="209" t="s">
        <v>320</v>
      </c>
      <c r="D283" s="210"/>
      <c r="E283" s="211">
        <v>1</v>
      </c>
      <c r="F283" s="212"/>
      <c r="G283" s="213"/>
      <c r="M283" s="207" t="s">
        <v>320</v>
      </c>
      <c r="O283" s="195"/>
    </row>
    <row r="284" spans="1:104" ht="12.75">
      <c r="A284" s="196">
        <v>71</v>
      </c>
      <c r="B284" s="197" t="s">
        <v>380</v>
      </c>
      <c r="C284" s="198" t="s">
        <v>381</v>
      </c>
      <c r="D284" s="199" t="s">
        <v>167</v>
      </c>
      <c r="E284" s="200">
        <v>1</v>
      </c>
      <c r="F284" s="200">
        <v>0</v>
      </c>
      <c r="G284" s="201">
        <f>E284*F284</f>
        <v>0</v>
      </c>
      <c r="O284" s="195">
        <v>2</v>
      </c>
      <c r="AA284" s="167">
        <v>3</v>
      </c>
      <c r="AB284" s="167">
        <v>7</v>
      </c>
      <c r="AC284" s="167">
        <v>55144131</v>
      </c>
      <c r="AZ284" s="167">
        <v>2</v>
      </c>
      <c r="BA284" s="167">
        <f>IF(AZ284=1,G284,0)</f>
        <v>0</v>
      </c>
      <c r="BB284" s="167">
        <f>IF(AZ284=2,G284,0)</f>
        <v>0</v>
      </c>
      <c r="BC284" s="167">
        <f>IF(AZ284=3,G284,0)</f>
        <v>0</v>
      </c>
      <c r="BD284" s="167">
        <f>IF(AZ284=4,G284,0)</f>
        <v>0</v>
      </c>
      <c r="BE284" s="167">
        <f>IF(AZ284=5,G284,0)</f>
        <v>0</v>
      </c>
      <c r="CA284" s="195">
        <v>3</v>
      </c>
      <c r="CB284" s="195">
        <v>7</v>
      </c>
      <c r="CZ284" s="167">
        <v>0</v>
      </c>
    </row>
    <row r="285" spans="1:15" ht="33.75">
      <c r="A285" s="202"/>
      <c r="B285" s="203"/>
      <c r="C285" s="204" t="s">
        <v>382</v>
      </c>
      <c r="D285" s="205"/>
      <c r="E285" s="205"/>
      <c r="F285" s="205"/>
      <c r="G285" s="206"/>
      <c r="L285" s="207" t="s">
        <v>382</v>
      </c>
      <c r="O285" s="195">
        <v>3</v>
      </c>
    </row>
    <row r="286" spans="1:15" ht="12.75">
      <c r="A286" s="202"/>
      <c r="B286" s="203"/>
      <c r="C286" s="204"/>
      <c r="D286" s="205"/>
      <c r="E286" s="205"/>
      <c r="F286" s="205"/>
      <c r="G286" s="206"/>
      <c r="L286" s="207"/>
      <c r="O286" s="195">
        <v>3</v>
      </c>
    </row>
    <row r="287" spans="1:104" ht="22.5">
      <c r="A287" s="196">
        <v>72</v>
      </c>
      <c r="B287" s="197" t="s">
        <v>383</v>
      </c>
      <c r="C287" s="198" t="s">
        <v>384</v>
      </c>
      <c r="D287" s="199" t="s">
        <v>167</v>
      </c>
      <c r="E287" s="200">
        <v>3</v>
      </c>
      <c r="F287" s="200">
        <v>0</v>
      </c>
      <c r="G287" s="201">
        <f>E287*F287</f>
        <v>0</v>
      </c>
      <c r="O287" s="195">
        <v>2</v>
      </c>
      <c r="AA287" s="167">
        <v>3</v>
      </c>
      <c r="AB287" s="167">
        <v>7</v>
      </c>
      <c r="AC287" s="167">
        <v>55145421</v>
      </c>
      <c r="AZ287" s="167">
        <v>2</v>
      </c>
      <c r="BA287" s="167">
        <f>IF(AZ287=1,G287,0)</f>
        <v>0</v>
      </c>
      <c r="BB287" s="167">
        <f>IF(AZ287=2,G287,0)</f>
        <v>0</v>
      </c>
      <c r="BC287" s="167">
        <f>IF(AZ287=3,G287,0)</f>
        <v>0</v>
      </c>
      <c r="BD287" s="167">
        <f>IF(AZ287=4,G287,0)</f>
        <v>0</v>
      </c>
      <c r="BE287" s="167">
        <f>IF(AZ287=5,G287,0)</f>
        <v>0</v>
      </c>
      <c r="CA287" s="195">
        <v>3</v>
      </c>
      <c r="CB287" s="195">
        <v>7</v>
      </c>
      <c r="CZ287" s="167">
        <v>0.001</v>
      </c>
    </row>
    <row r="288" spans="1:15" ht="33.75">
      <c r="A288" s="202"/>
      <c r="B288" s="203"/>
      <c r="C288" s="204" t="s">
        <v>382</v>
      </c>
      <c r="D288" s="205"/>
      <c r="E288" s="205"/>
      <c r="F288" s="205"/>
      <c r="G288" s="206"/>
      <c r="L288" s="207" t="s">
        <v>382</v>
      </c>
      <c r="O288" s="195">
        <v>3</v>
      </c>
    </row>
    <row r="289" spans="1:15" ht="12.75">
      <c r="A289" s="202"/>
      <c r="B289" s="203"/>
      <c r="C289" s="204"/>
      <c r="D289" s="205"/>
      <c r="E289" s="205"/>
      <c r="F289" s="205"/>
      <c r="G289" s="206"/>
      <c r="L289" s="207"/>
      <c r="O289" s="195">
        <v>3</v>
      </c>
    </row>
    <row r="290" spans="1:15" ht="12.75">
      <c r="A290" s="202"/>
      <c r="B290" s="208"/>
      <c r="C290" s="209" t="s">
        <v>228</v>
      </c>
      <c r="D290" s="210"/>
      <c r="E290" s="211">
        <v>1</v>
      </c>
      <c r="F290" s="212"/>
      <c r="G290" s="213"/>
      <c r="M290" s="207" t="s">
        <v>228</v>
      </c>
      <c r="O290" s="195"/>
    </row>
    <row r="291" spans="1:15" ht="12.75">
      <c r="A291" s="202"/>
      <c r="B291" s="208"/>
      <c r="C291" s="209" t="s">
        <v>385</v>
      </c>
      <c r="D291" s="210"/>
      <c r="E291" s="211">
        <v>1</v>
      </c>
      <c r="F291" s="212"/>
      <c r="G291" s="213"/>
      <c r="M291" s="207" t="s">
        <v>385</v>
      </c>
      <c r="O291" s="195"/>
    </row>
    <row r="292" spans="1:15" ht="12.75">
      <c r="A292" s="202"/>
      <c r="B292" s="208"/>
      <c r="C292" s="209" t="s">
        <v>252</v>
      </c>
      <c r="D292" s="210"/>
      <c r="E292" s="211">
        <v>1</v>
      </c>
      <c r="F292" s="212"/>
      <c r="G292" s="213"/>
      <c r="M292" s="207" t="s">
        <v>252</v>
      </c>
      <c r="O292" s="195"/>
    </row>
    <row r="293" spans="1:104" ht="22.5">
      <c r="A293" s="196">
        <v>73</v>
      </c>
      <c r="B293" s="197" t="s">
        <v>386</v>
      </c>
      <c r="C293" s="198" t="s">
        <v>387</v>
      </c>
      <c r="D293" s="199" t="s">
        <v>167</v>
      </c>
      <c r="E293" s="200">
        <v>2</v>
      </c>
      <c r="F293" s="200">
        <v>0</v>
      </c>
      <c r="G293" s="201">
        <f>E293*F293</f>
        <v>0</v>
      </c>
      <c r="O293" s="195">
        <v>2</v>
      </c>
      <c r="AA293" s="167">
        <v>3</v>
      </c>
      <c r="AB293" s="167">
        <v>7</v>
      </c>
      <c r="AC293" s="167">
        <v>55147029</v>
      </c>
      <c r="AZ293" s="167">
        <v>2</v>
      </c>
      <c r="BA293" s="167">
        <f>IF(AZ293=1,G293,0)</f>
        <v>0</v>
      </c>
      <c r="BB293" s="167">
        <f>IF(AZ293=2,G293,0)</f>
        <v>0</v>
      </c>
      <c r="BC293" s="167">
        <f>IF(AZ293=3,G293,0)</f>
        <v>0</v>
      </c>
      <c r="BD293" s="167">
        <f>IF(AZ293=4,G293,0)</f>
        <v>0</v>
      </c>
      <c r="BE293" s="167">
        <f>IF(AZ293=5,G293,0)</f>
        <v>0</v>
      </c>
      <c r="CA293" s="195">
        <v>3</v>
      </c>
      <c r="CB293" s="195">
        <v>7</v>
      </c>
      <c r="CZ293" s="167">
        <v>0.0013</v>
      </c>
    </row>
    <row r="294" spans="1:104" ht="12.75">
      <c r="A294" s="196">
        <v>74</v>
      </c>
      <c r="B294" s="197" t="s">
        <v>388</v>
      </c>
      <c r="C294" s="198" t="s">
        <v>389</v>
      </c>
      <c r="D294" s="199" t="s">
        <v>167</v>
      </c>
      <c r="E294" s="200">
        <v>2</v>
      </c>
      <c r="F294" s="200">
        <v>0</v>
      </c>
      <c r="G294" s="201">
        <f>E294*F294</f>
        <v>0</v>
      </c>
      <c r="O294" s="195">
        <v>2</v>
      </c>
      <c r="AA294" s="167">
        <v>3</v>
      </c>
      <c r="AB294" s="167">
        <v>7</v>
      </c>
      <c r="AC294" s="167">
        <v>64250633</v>
      </c>
      <c r="AZ294" s="167">
        <v>2</v>
      </c>
      <c r="BA294" s="167">
        <f>IF(AZ294=1,G294,0)</f>
        <v>0</v>
      </c>
      <c r="BB294" s="167">
        <f>IF(AZ294=2,G294,0)</f>
        <v>0</v>
      </c>
      <c r="BC294" s="167">
        <f>IF(AZ294=3,G294,0)</f>
        <v>0</v>
      </c>
      <c r="BD294" s="167">
        <f>IF(AZ294=4,G294,0)</f>
        <v>0</v>
      </c>
      <c r="BE294" s="167">
        <f>IF(AZ294=5,G294,0)</f>
        <v>0</v>
      </c>
      <c r="CA294" s="195">
        <v>3</v>
      </c>
      <c r="CB294" s="195">
        <v>7</v>
      </c>
      <c r="CZ294" s="167">
        <v>0.0077</v>
      </c>
    </row>
    <row r="295" spans="1:104" ht="12.75">
      <c r="A295" s="196">
        <v>75</v>
      </c>
      <c r="B295" s="197" t="s">
        <v>390</v>
      </c>
      <c r="C295" s="198" t="s">
        <v>391</v>
      </c>
      <c r="D295" s="199" t="s">
        <v>167</v>
      </c>
      <c r="E295" s="200">
        <v>1</v>
      </c>
      <c r="F295" s="200">
        <v>0</v>
      </c>
      <c r="G295" s="201">
        <f>E295*F295</f>
        <v>0</v>
      </c>
      <c r="O295" s="195">
        <v>2</v>
      </c>
      <c r="AA295" s="167">
        <v>12</v>
      </c>
      <c r="AB295" s="167">
        <v>1</v>
      </c>
      <c r="AC295" s="167">
        <v>66</v>
      </c>
      <c r="AZ295" s="167">
        <v>2</v>
      </c>
      <c r="BA295" s="167">
        <f>IF(AZ295=1,G295,0)</f>
        <v>0</v>
      </c>
      <c r="BB295" s="167">
        <f>IF(AZ295=2,G295,0)</f>
        <v>0</v>
      </c>
      <c r="BC295" s="167">
        <f>IF(AZ295=3,G295,0)</f>
        <v>0</v>
      </c>
      <c r="BD295" s="167">
        <f>IF(AZ295=4,G295,0)</f>
        <v>0</v>
      </c>
      <c r="BE295" s="167">
        <f>IF(AZ295=5,G295,0)</f>
        <v>0</v>
      </c>
      <c r="CA295" s="195">
        <v>12</v>
      </c>
      <c r="CB295" s="195">
        <v>1</v>
      </c>
      <c r="CZ295" s="167">
        <v>0</v>
      </c>
    </row>
    <row r="296" spans="1:15" ht="12.75">
      <c r="A296" s="202"/>
      <c r="B296" s="203"/>
      <c r="C296" s="204" t="s">
        <v>392</v>
      </c>
      <c r="D296" s="205"/>
      <c r="E296" s="205"/>
      <c r="F296" s="205"/>
      <c r="G296" s="206"/>
      <c r="L296" s="207" t="s">
        <v>392</v>
      </c>
      <c r="O296" s="195">
        <v>3</v>
      </c>
    </row>
    <row r="297" spans="1:104" ht="12.75">
      <c r="A297" s="196">
        <v>76</v>
      </c>
      <c r="B297" s="197" t="s">
        <v>393</v>
      </c>
      <c r="C297" s="198" t="s">
        <v>394</v>
      </c>
      <c r="D297" s="199" t="s">
        <v>167</v>
      </c>
      <c r="E297" s="200">
        <v>3</v>
      </c>
      <c r="F297" s="200">
        <v>0</v>
      </c>
      <c r="G297" s="201">
        <f>E297*F297</f>
        <v>0</v>
      </c>
      <c r="O297" s="195">
        <v>2</v>
      </c>
      <c r="AA297" s="167">
        <v>12</v>
      </c>
      <c r="AB297" s="167">
        <v>1</v>
      </c>
      <c r="AC297" s="167">
        <v>34</v>
      </c>
      <c r="AZ297" s="167">
        <v>2</v>
      </c>
      <c r="BA297" s="167">
        <f>IF(AZ297=1,G297,0)</f>
        <v>0</v>
      </c>
      <c r="BB297" s="167">
        <f>IF(AZ297=2,G297,0)</f>
        <v>0</v>
      </c>
      <c r="BC297" s="167">
        <f>IF(AZ297=3,G297,0)</f>
        <v>0</v>
      </c>
      <c r="BD297" s="167">
        <f>IF(AZ297=4,G297,0)</f>
        <v>0</v>
      </c>
      <c r="BE297" s="167">
        <f>IF(AZ297=5,G297,0)</f>
        <v>0</v>
      </c>
      <c r="CA297" s="195">
        <v>12</v>
      </c>
      <c r="CB297" s="195">
        <v>1</v>
      </c>
      <c r="CZ297" s="167">
        <v>0</v>
      </c>
    </row>
    <row r="298" spans="1:15" ht="12.75">
      <c r="A298" s="202"/>
      <c r="B298" s="203"/>
      <c r="C298" s="204" t="s">
        <v>395</v>
      </c>
      <c r="D298" s="205"/>
      <c r="E298" s="205"/>
      <c r="F298" s="205"/>
      <c r="G298" s="206"/>
      <c r="L298" s="207" t="s">
        <v>395</v>
      </c>
      <c r="O298" s="195">
        <v>3</v>
      </c>
    </row>
    <row r="299" spans="1:15" ht="12.75">
      <c r="A299" s="202"/>
      <c r="B299" s="203"/>
      <c r="C299" s="204" t="s">
        <v>396</v>
      </c>
      <c r="D299" s="205"/>
      <c r="E299" s="205"/>
      <c r="F299" s="205"/>
      <c r="G299" s="206"/>
      <c r="L299" s="207" t="s">
        <v>396</v>
      </c>
      <c r="O299" s="195">
        <v>3</v>
      </c>
    </row>
    <row r="300" spans="1:15" ht="12.75">
      <c r="A300" s="202"/>
      <c r="B300" s="203"/>
      <c r="C300" s="204" t="s">
        <v>397</v>
      </c>
      <c r="D300" s="205"/>
      <c r="E300" s="205"/>
      <c r="F300" s="205"/>
      <c r="G300" s="206"/>
      <c r="L300" s="207" t="s">
        <v>397</v>
      </c>
      <c r="O300" s="195">
        <v>3</v>
      </c>
    </row>
    <row r="301" spans="1:15" ht="12.75">
      <c r="A301" s="202"/>
      <c r="B301" s="203"/>
      <c r="C301" s="204" t="s">
        <v>398</v>
      </c>
      <c r="D301" s="205"/>
      <c r="E301" s="205"/>
      <c r="F301" s="205"/>
      <c r="G301" s="206"/>
      <c r="L301" s="207" t="s">
        <v>398</v>
      </c>
      <c r="O301" s="195">
        <v>3</v>
      </c>
    </row>
    <row r="302" spans="1:15" ht="12.75">
      <c r="A302" s="202"/>
      <c r="B302" s="203"/>
      <c r="C302" s="204"/>
      <c r="D302" s="205"/>
      <c r="E302" s="205"/>
      <c r="F302" s="205"/>
      <c r="G302" s="206"/>
      <c r="L302" s="207"/>
      <c r="O302" s="195">
        <v>3</v>
      </c>
    </row>
    <row r="303" spans="1:15" ht="12.75">
      <c r="A303" s="202"/>
      <c r="B303" s="203"/>
      <c r="C303" s="204" t="s">
        <v>399</v>
      </c>
      <c r="D303" s="205"/>
      <c r="E303" s="205"/>
      <c r="F303" s="205"/>
      <c r="G303" s="206"/>
      <c r="L303" s="207" t="s">
        <v>399</v>
      </c>
      <c r="O303" s="195">
        <v>3</v>
      </c>
    </row>
    <row r="304" spans="1:15" ht="12.75">
      <c r="A304" s="202"/>
      <c r="B304" s="203"/>
      <c r="C304" s="204" t="s">
        <v>400</v>
      </c>
      <c r="D304" s="205"/>
      <c r="E304" s="205"/>
      <c r="F304" s="205"/>
      <c r="G304" s="206"/>
      <c r="L304" s="207" t="s">
        <v>400</v>
      </c>
      <c r="O304" s="195">
        <v>3</v>
      </c>
    </row>
    <row r="305" spans="1:15" ht="12.75">
      <c r="A305" s="202"/>
      <c r="B305" s="203"/>
      <c r="C305" s="204" t="s">
        <v>401</v>
      </c>
      <c r="D305" s="205"/>
      <c r="E305" s="205"/>
      <c r="F305" s="205"/>
      <c r="G305" s="206"/>
      <c r="L305" s="207" t="s">
        <v>401</v>
      </c>
      <c r="O305" s="195">
        <v>3</v>
      </c>
    </row>
    <row r="306" spans="1:15" ht="12.75">
      <c r="A306" s="202"/>
      <c r="B306" s="208"/>
      <c r="C306" s="209" t="s">
        <v>228</v>
      </c>
      <c r="D306" s="210"/>
      <c r="E306" s="211">
        <v>1</v>
      </c>
      <c r="F306" s="212"/>
      <c r="G306" s="213"/>
      <c r="M306" s="207" t="s">
        <v>228</v>
      </c>
      <c r="O306" s="195"/>
    </row>
    <row r="307" spans="1:15" ht="12.75">
      <c r="A307" s="202"/>
      <c r="B307" s="208"/>
      <c r="C307" s="209" t="s">
        <v>402</v>
      </c>
      <c r="D307" s="210"/>
      <c r="E307" s="211">
        <v>1</v>
      </c>
      <c r="F307" s="212"/>
      <c r="G307" s="213"/>
      <c r="M307" s="207" t="s">
        <v>402</v>
      </c>
      <c r="O307" s="195"/>
    </row>
    <row r="308" spans="1:15" ht="12.75">
      <c r="A308" s="202"/>
      <c r="B308" s="208"/>
      <c r="C308" s="209" t="s">
        <v>252</v>
      </c>
      <c r="D308" s="210"/>
      <c r="E308" s="211">
        <v>1</v>
      </c>
      <c r="F308" s="212"/>
      <c r="G308" s="213"/>
      <c r="M308" s="207" t="s">
        <v>252</v>
      </c>
      <c r="O308" s="195"/>
    </row>
    <row r="309" spans="1:104" ht="12.75">
      <c r="A309" s="196">
        <v>77</v>
      </c>
      <c r="B309" s="197" t="s">
        <v>403</v>
      </c>
      <c r="C309" s="198" t="s">
        <v>404</v>
      </c>
      <c r="D309" s="199" t="s">
        <v>167</v>
      </c>
      <c r="E309" s="200">
        <v>3</v>
      </c>
      <c r="F309" s="200">
        <v>0</v>
      </c>
      <c r="G309" s="201">
        <f>E309*F309</f>
        <v>0</v>
      </c>
      <c r="O309" s="195">
        <v>2</v>
      </c>
      <c r="AA309" s="167">
        <v>12</v>
      </c>
      <c r="AB309" s="167">
        <v>1</v>
      </c>
      <c r="AC309" s="167">
        <v>35</v>
      </c>
      <c r="AZ309" s="167">
        <v>2</v>
      </c>
      <c r="BA309" s="167">
        <f>IF(AZ309=1,G309,0)</f>
        <v>0</v>
      </c>
      <c r="BB309" s="167">
        <f>IF(AZ309=2,G309,0)</f>
        <v>0</v>
      </c>
      <c r="BC309" s="167">
        <f>IF(AZ309=3,G309,0)</f>
        <v>0</v>
      </c>
      <c r="BD309" s="167">
        <f>IF(AZ309=4,G309,0)</f>
        <v>0</v>
      </c>
      <c r="BE309" s="167">
        <f>IF(AZ309=5,G309,0)</f>
        <v>0</v>
      </c>
      <c r="CA309" s="195">
        <v>12</v>
      </c>
      <c r="CB309" s="195">
        <v>1</v>
      </c>
      <c r="CZ309" s="167">
        <v>0</v>
      </c>
    </row>
    <row r="310" spans="1:15" ht="12.75">
      <c r="A310" s="202"/>
      <c r="B310" s="203"/>
      <c r="C310" s="204" t="s">
        <v>397</v>
      </c>
      <c r="D310" s="205"/>
      <c r="E310" s="205"/>
      <c r="F310" s="205"/>
      <c r="G310" s="206"/>
      <c r="L310" s="207" t="s">
        <v>397</v>
      </c>
      <c r="O310" s="195">
        <v>3</v>
      </c>
    </row>
    <row r="311" spans="1:15" ht="12.75">
      <c r="A311" s="202"/>
      <c r="B311" s="203"/>
      <c r="C311" s="204" t="s">
        <v>405</v>
      </c>
      <c r="D311" s="205"/>
      <c r="E311" s="205"/>
      <c r="F311" s="205"/>
      <c r="G311" s="206"/>
      <c r="L311" s="207" t="s">
        <v>405</v>
      </c>
      <c r="O311" s="195">
        <v>3</v>
      </c>
    </row>
    <row r="312" spans="1:15" ht="12.75">
      <c r="A312" s="202"/>
      <c r="B312" s="203"/>
      <c r="C312" s="204" t="s">
        <v>406</v>
      </c>
      <c r="D312" s="205"/>
      <c r="E312" s="205"/>
      <c r="F312" s="205"/>
      <c r="G312" s="206"/>
      <c r="L312" s="207" t="s">
        <v>406</v>
      </c>
      <c r="O312" s="195">
        <v>3</v>
      </c>
    </row>
    <row r="313" spans="1:15" ht="12.75">
      <c r="A313" s="202"/>
      <c r="B313" s="203"/>
      <c r="C313" s="204" t="s">
        <v>398</v>
      </c>
      <c r="D313" s="205"/>
      <c r="E313" s="205"/>
      <c r="F313" s="205"/>
      <c r="G313" s="206"/>
      <c r="L313" s="207" t="s">
        <v>398</v>
      </c>
      <c r="O313" s="195">
        <v>3</v>
      </c>
    </row>
    <row r="314" spans="1:15" ht="12.75">
      <c r="A314" s="202"/>
      <c r="B314" s="203"/>
      <c r="C314" s="204"/>
      <c r="D314" s="205"/>
      <c r="E314" s="205"/>
      <c r="F314" s="205"/>
      <c r="G314" s="206"/>
      <c r="L314" s="207"/>
      <c r="O314" s="195">
        <v>3</v>
      </c>
    </row>
    <row r="315" spans="1:15" ht="12.75">
      <c r="A315" s="202"/>
      <c r="B315" s="203"/>
      <c r="C315" s="204" t="s">
        <v>399</v>
      </c>
      <c r="D315" s="205"/>
      <c r="E315" s="205"/>
      <c r="F315" s="205"/>
      <c r="G315" s="206"/>
      <c r="L315" s="207" t="s">
        <v>399</v>
      </c>
      <c r="O315" s="195">
        <v>3</v>
      </c>
    </row>
    <row r="316" spans="1:15" ht="12.75">
      <c r="A316" s="202"/>
      <c r="B316" s="203"/>
      <c r="C316" s="204" t="s">
        <v>407</v>
      </c>
      <c r="D316" s="205"/>
      <c r="E316" s="205"/>
      <c r="F316" s="205"/>
      <c r="G316" s="206"/>
      <c r="L316" s="207" t="s">
        <v>407</v>
      </c>
      <c r="O316" s="195">
        <v>3</v>
      </c>
    </row>
    <row r="317" spans="1:15" ht="12.75">
      <c r="A317" s="202"/>
      <c r="B317" s="203"/>
      <c r="C317" s="204" t="s">
        <v>408</v>
      </c>
      <c r="D317" s="205"/>
      <c r="E317" s="205"/>
      <c r="F317" s="205"/>
      <c r="G317" s="206"/>
      <c r="L317" s="207" t="s">
        <v>408</v>
      </c>
      <c r="O317" s="195">
        <v>3</v>
      </c>
    </row>
    <row r="318" spans="1:15" ht="12.75">
      <c r="A318" s="202"/>
      <c r="B318" s="203"/>
      <c r="C318" s="204" t="s">
        <v>409</v>
      </c>
      <c r="D318" s="205"/>
      <c r="E318" s="205"/>
      <c r="F318" s="205"/>
      <c r="G318" s="206"/>
      <c r="L318" s="207" t="s">
        <v>409</v>
      </c>
      <c r="O318" s="195">
        <v>3</v>
      </c>
    </row>
    <row r="319" spans="1:15" ht="12.75">
      <c r="A319" s="202"/>
      <c r="B319" s="208"/>
      <c r="C319" s="209" t="s">
        <v>228</v>
      </c>
      <c r="D319" s="210"/>
      <c r="E319" s="211">
        <v>1</v>
      </c>
      <c r="F319" s="212"/>
      <c r="G319" s="213"/>
      <c r="M319" s="207" t="s">
        <v>228</v>
      </c>
      <c r="O319" s="195"/>
    </row>
    <row r="320" spans="1:15" ht="12.75">
      <c r="A320" s="202"/>
      <c r="B320" s="208"/>
      <c r="C320" s="209" t="s">
        <v>410</v>
      </c>
      <c r="D320" s="210"/>
      <c r="E320" s="211">
        <v>1</v>
      </c>
      <c r="F320" s="212"/>
      <c r="G320" s="213"/>
      <c r="M320" s="207" t="s">
        <v>410</v>
      </c>
      <c r="O320" s="195"/>
    </row>
    <row r="321" spans="1:15" ht="12.75">
      <c r="A321" s="202"/>
      <c r="B321" s="208"/>
      <c r="C321" s="209" t="s">
        <v>231</v>
      </c>
      <c r="D321" s="210"/>
      <c r="E321" s="211">
        <v>1</v>
      </c>
      <c r="F321" s="212"/>
      <c r="G321" s="213"/>
      <c r="M321" s="207" t="s">
        <v>231</v>
      </c>
      <c r="O321" s="195"/>
    </row>
    <row r="322" spans="1:104" ht="12.75">
      <c r="A322" s="196">
        <v>78</v>
      </c>
      <c r="B322" s="197" t="s">
        <v>411</v>
      </c>
      <c r="C322" s="198" t="s">
        <v>412</v>
      </c>
      <c r="D322" s="199" t="s">
        <v>73</v>
      </c>
      <c r="E322" s="200">
        <v>3</v>
      </c>
      <c r="F322" s="200">
        <v>0</v>
      </c>
      <c r="G322" s="201">
        <f>E322*F322</f>
        <v>0</v>
      </c>
      <c r="O322" s="195">
        <v>2</v>
      </c>
      <c r="AA322" s="167">
        <v>12</v>
      </c>
      <c r="AB322" s="167">
        <v>1</v>
      </c>
      <c r="AC322" s="167">
        <v>51</v>
      </c>
      <c r="AZ322" s="167">
        <v>2</v>
      </c>
      <c r="BA322" s="167">
        <f>IF(AZ322=1,G322,0)</f>
        <v>0</v>
      </c>
      <c r="BB322" s="167">
        <f>IF(AZ322=2,G322,0)</f>
        <v>0</v>
      </c>
      <c r="BC322" s="167">
        <f>IF(AZ322=3,G322,0)</f>
        <v>0</v>
      </c>
      <c r="BD322" s="167">
        <f>IF(AZ322=4,G322,0)</f>
        <v>0</v>
      </c>
      <c r="BE322" s="167">
        <f>IF(AZ322=5,G322,0)</f>
        <v>0</v>
      </c>
      <c r="CA322" s="195">
        <v>12</v>
      </c>
      <c r="CB322" s="195">
        <v>1</v>
      </c>
      <c r="CZ322" s="167">
        <v>0</v>
      </c>
    </row>
    <row r="323" spans="1:15" ht="12.75">
      <c r="A323" s="202"/>
      <c r="B323" s="203"/>
      <c r="C323" s="204" t="s">
        <v>397</v>
      </c>
      <c r="D323" s="205"/>
      <c r="E323" s="205"/>
      <c r="F323" s="205"/>
      <c r="G323" s="206"/>
      <c r="L323" s="207" t="s">
        <v>397</v>
      </c>
      <c r="O323" s="195">
        <v>3</v>
      </c>
    </row>
    <row r="324" spans="1:15" ht="12.75">
      <c r="A324" s="202"/>
      <c r="B324" s="203"/>
      <c r="C324" s="204" t="s">
        <v>413</v>
      </c>
      <c r="D324" s="205"/>
      <c r="E324" s="205"/>
      <c r="F324" s="205"/>
      <c r="G324" s="206"/>
      <c r="L324" s="207" t="s">
        <v>413</v>
      </c>
      <c r="O324" s="195">
        <v>3</v>
      </c>
    </row>
    <row r="325" spans="1:15" ht="12.75">
      <c r="A325" s="202"/>
      <c r="B325" s="203"/>
      <c r="C325" s="204" t="s">
        <v>398</v>
      </c>
      <c r="D325" s="205"/>
      <c r="E325" s="205"/>
      <c r="F325" s="205"/>
      <c r="G325" s="206"/>
      <c r="L325" s="207" t="s">
        <v>398</v>
      </c>
      <c r="O325" s="195">
        <v>3</v>
      </c>
    </row>
    <row r="326" spans="1:15" ht="12.75">
      <c r="A326" s="202"/>
      <c r="B326" s="203"/>
      <c r="C326" s="204"/>
      <c r="D326" s="205"/>
      <c r="E326" s="205"/>
      <c r="F326" s="205"/>
      <c r="G326" s="206"/>
      <c r="L326" s="207"/>
      <c r="O326" s="195">
        <v>3</v>
      </c>
    </row>
    <row r="327" spans="1:15" ht="12.75">
      <c r="A327" s="202"/>
      <c r="B327" s="203"/>
      <c r="C327" s="204" t="s">
        <v>414</v>
      </c>
      <c r="D327" s="205"/>
      <c r="E327" s="205"/>
      <c r="F327" s="205"/>
      <c r="G327" s="206"/>
      <c r="L327" s="207" t="s">
        <v>414</v>
      </c>
      <c r="O327" s="195">
        <v>3</v>
      </c>
    </row>
    <row r="328" spans="1:15" ht="12.75">
      <c r="A328" s="202"/>
      <c r="B328" s="203"/>
      <c r="C328" s="204" t="s">
        <v>399</v>
      </c>
      <c r="D328" s="205"/>
      <c r="E328" s="205"/>
      <c r="F328" s="205"/>
      <c r="G328" s="206"/>
      <c r="L328" s="207" t="s">
        <v>399</v>
      </c>
      <c r="O328" s="195">
        <v>3</v>
      </c>
    </row>
    <row r="329" spans="1:15" ht="12.75">
      <c r="A329" s="202"/>
      <c r="B329" s="203"/>
      <c r="C329" s="204" t="s">
        <v>415</v>
      </c>
      <c r="D329" s="205"/>
      <c r="E329" s="205"/>
      <c r="F329" s="205"/>
      <c r="G329" s="206"/>
      <c r="L329" s="207" t="s">
        <v>415</v>
      </c>
      <c r="O329" s="195">
        <v>3</v>
      </c>
    </row>
    <row r="330" spans="1:15" ht="12.75">
      <c r="A330" s="202"/>
      <c r="B330" s="203"/>
      <c r="C330" s="204" t="s">
        <v>416</v>
      </c>
      <c r="D330" s="205"/>
      <c r="E330" s="205"/>
      <c r="F330" s="205"/>
      <c r="G330" s="206"/>
      <c r="L330" s="207" t="s">
        <v>416</v>
      </c>
      <c r="O330" s="195">
        <v>3</v>
      </c>
    </row>
    <row r="331" spans="1:15" ht="12.75">
      <c r="A331" s="202"/>
      <c r="B331" s="208"/>
      <c r="C331" s="209" t="s">
        <v>234</v>
      </c>
      <c r="D331" s="210"/>
      <c r="E331" s="211">
        <v>1</v>
      </c>
      <c r="F331" s="212"/>
      <c r="G331" s="213"/>
      <c r="M331" s="207" t="s">
        <v>234</v>
      </c>
      <c r="O331" s="195"/>
    </row>
    <row r="332" spans="1:15" ht="12.75">
      <c r="A332" s="202"/>
      <c r="B332" s="208"/>
      <c r="C332" s="209" t="s">
        <v>235</v>
      </c>
      <c r="D332" s="210"/>
      <c r="E332" s="211">
        <v>1</v>
      </c>
      <c r="F332" s="212"/>
      <c r="G332" s="213"/>
      <c r="M332" s="207" t="s">
        <v>235</v>
      </c>
      <c r="O332" s="195"/>
    </row>
    <row r="333" spans="1:15" ht="12.75">
      <c r="A333" s="202"/>
      <c r="B333" s="208"/>
      <c r="C333" s="209" t="s">
        <v>236</v>
      </c>
      <c r="D333" s="210"/>
      <c r="E333" s="211">
        <v>1</v>
      </c>
      <c r="F333" s="212"/>
      <c r="G333" s="213"/>
      <c r="M333" s="207" t="s">
        <v>236</v>
      </c>
      <c r="O333" s="195"/>
    </row>
    <row r="334" spans="1:104" ht="12.75">
      <c r="A334" s="196">
        <v>79</v>
      </c>
      <c r="B334" s="197" t="s">
        <v>417</v>
      </c>
      <c r="C334" s="198" t="s">
        <v>418</v>
      </c>
      <c r="D334" s="199" t="s">
        <v>73</v>
      </c>
      <c r="E334" s="200">
        <v>3</v>
      </c>
      <c r="F334" s="200">
        <v>0</v>
      </c>
      <c r="G334" s="201">
        <f>E334*F334</f>
        <v>0</v>
      </c>
      <c r="O334" s="195">
        <v>2</v>
      </c>
      <c r="AA334" s="167">
        <v>12</v>
      </c>
      <c r="AB334" s="167">
        <v>1</v>
      </c>
      <c r="AC334" s="167">
        <v>36</v>
      </c>
      <c r="AZ334" s="167">
        <v>2</v>
      </c>
      <c r="BA334" s="167">
        <f>IF(AZ334=1,G334,0)</f>
        <v>0</v>
      </c>
      <c r="BB334" s="167">
        <f>IF(AZ334=2,G334,0)</f>
        <v>0</v>
      </c>
      <c r="BC334" s="167">
        <f>IF(AZ334=3,G334,0)</f>
        <v>0</v>
      </c>
      <c r="BD334" s="167">
        <f>IF(AZ334=4,G334,0)</f>
        <v>0</v>
      </c>
      <c r="BE334" s="167">
        <f>IF(AZ334=5,G334,0)</f>
        <v>0</v>
      </c>
      <c r="CA334" s="195">
        <v>12</v>
      </c>
      <c r="CB334" s="195">
        <v>1</v>
      </c>
      <c r="CZ334" s="167">
        <v>0</v>
      </c>
    </row>
    <row r="335" spans="1:15" ht="12.75">
      <c r="A335" s="202"/>
      <c r="B335" s="208"/>
      <c r="C335" s="209" t="s">
        <v>228</v>
      </c>
      <c r="D335" s="210"/>
      <c r="E335" s="211">
        <v>1</v>
      </c>
      <c r="F335" s="212"/>
      <c r="G335" s="213"/>
      <c r="M335" s="207" t="s">
        <v>228</v>
      </c>
      <c r="O335" s="195"/>
    </row>
    <row r="336" spans="1:15" ht="12.75">
      <c r="A336" s="202"/>
      <c r="B336" s="208"/>
      <c r="C336" s="209" t="s">
        <v>410</v>
      </c>
      <c r="D336" s="210"/>
      <c r="E336" s="211">
        <v>1</v>
      </c>
      <c r="F336" s="212"/>
      <c r="G336" s="213"/>
      <c r="M336" s="207" t="s">
        <v>410</v>
      </c>
      <c r="O336" s="195"/>
    </row>
    <row r="337" spans="1:15" ht="12.75">
      <c r="A337" s="202"/>
      <c r="B337" s="208"/>
      <c r="C337" s="209" t="s">
        <v>231</v>
      </c>
      <c r="D337" s="210"/>
      <c r="E337" s="211">
        <v>1</v>
      </c>
      <c r="F337" s="212"/>
      <c r="G337" s="213"/>
      <c r="M337" s="207" t="s">
        <v>231</v>
      </c>
      <c r="O337" s="195"/>
    </row>
    <row r="338" spans="1:104" ht="12.75">
      <c r="A338" s="196">
        <v>80</v>
      </c>
      <c r="B338" s="197" t="s">
        <v>419</v>
      </c>
      <c r="C338" s="198" t="s">
        <v>420</v>
      </c>
      <c r="D338" s="199" t="s">
        <v>73</v>
      </c>
      <c r="E338" s="200">
        <v>1</v>
      </c>
      <c r="F338" s="200">
        <v>0</v>
      </c>
      <c r="G338" s="201">
        <f>E338*F338</f>
        <v>0</v>
      </c>
      <c r="O338" s="195">
        <v>2</v>
      </c>
      <c r="AA338" s="167">
        <v>12</v>
      </c>
      <c r="AB338" s="167">
        <v>1</v>
      </c>
      <c r="AC338" s="167">
        <v>67</v>
      </c>
      <c r="AZ338" s="167">
        <v>2</v>
      </c>
      <c r="BA338" s="167">
        <f>IF(AZ338=1,G338,0)</f>
        <v>0</v>
      </c>
      <c r="BB338" s="167">
        <f>IF(AZ338=2,G338,0)</f>
        <v>0</v>
      </c>
      <c r="BC338" s="167">
        <f>IF(AZ338=3,G338,0)</f>
        <v>0</v>
      </c>
      <c r="BD338" s="167">
        <f>IF(AZ338=4,G338,0)</f>
        <v>0</v>
      </c>
      <c r="BE338" s="167">
        <f>IF(AZ338=5,G338,0)</f>
        <v>0</v>
      </c>
      <c r="CA338" s="195">
        <v>12</v>
      </c>
      <c r="CB338" s="195">
        <v>1</v>
      </c>
      <c r="CZ338" s="167">
        <v>0</v>
      </c>
    </row>
    <row r="339" spans="1:15" ht="12.75">
      <c r="A339" s="202"/>
      <c r="B339" s="208"/>
      <c r="C339" s="209" t="s">
        <v>250</v>
      </c>
      <c r="D339" s="210"/>
      <c r="E339" s="211">
        <v>1</v>
      </c>
      <c r="F339" s="212"/>
      <c r="G339" s="213"/>
      <c r="M339" s="207" t="s">
        <v>250</v>
      </c>
      <c r="O339" s="195"/>
    </row>
    <row r="340" spans="1:104" ht="12.75">
      <c r="A340" s="196">
        <v>81</v>
      </c>
      <c r="B340" s="197" t="s">
        <v>421</v>
      </c>
      <c r="C340" s="198" t="s">
        <v>422</v>
      </c>
      <c r="D340" s="199" t="s">
        <v>61</v>
      </c>
      <c r="E340" s="200"/>
      <c r="F340" s="200">
        <v>0</v>
      </c>
      <c r="G340" s="201">
        <f>E340*F340</f>
        <v>0</v>
      </c>
      <c r="O340" s="195">
        <v>2</v>
      </c>
      <c r="AA340" s="167">
        <v>7</v>
      </c>
      <c r="AB340" s="167">
        <v>1002</v>
      </c>
      <c r="AC340" s="167">
        <v>5</v>
      </c>
      <c r="AZ340" s="167">
        <v>2</v>
      </c>
      <c r="BA340" s="167">
        <f>IF(AZ340=1,G340,0)</f>
        <v>0</v>
      </c>
      <c r="BB340" s="167">
        <f>IF(AZ340=2,G340,0)</f>
        <v>0</v>
      </c>
      <c r="BC340" s="167">
        <f>IF(AZ340=3,G340,0)</f>
        <v>0</v>
      </c>
      <c r="BD340" s="167">
        <f>IF(AZ340=4,G340,0)</f>
        <v>0</v>
      </c>
      <c r="BE340" s="167">
        <f>IF(AZ340=5,G340,0)</f>
        <v>0</v>
      </c>
      <c r="CA340" s="195">
        <v>7</v>
      </c>
      <c r="CB340" s="195">
        <v>1002</v>
      </c>
      <c r="CZ340" s="167">
        <v>0</v>
      </c>
    </row>
    <row r="341" spans="1:57" ht="12.75">
      <c r="A341" s="214"/>
      <c r="B341" s="215" t="s">
        <v>74</v>
      </c>
      <c r="C341" s="216" t="str">
        <f>CONCATENATE(B208," ",C208)</f>
        <v>725 Zařizovací předměty</v>
      </c>
      <c r="D341" s="217"/>
      <c r="E341" s="218"/>
      <c r="F341" s="219"/>
      <c r="G341" s="220">
        <f>SUM(G208:G340)</f>
        <v>0</v>
      </c>
      <c r="O341" s="195">
        <v>4</v>
      </c>
      <c r="BA341" s="221">
        <f>SUM(BA208:BA340)</f>
        <v>0</v>
      </c>
      <c r="BB341" s="221">
        <f>SUM(BB208:BB340)</f>
        <v>0</v>
      </c>
      <c r="BC341" s="221">
        <f>SUM(BC208:BC340)</f>
        <v>0</v>
      </c>
      <c r="BD341" s="221">
        <f>SUM(BD208:BD340)</f>
        <v>0</v>
      </c>
      <c r="BE341" s="221">
        <f>SUM(BE208:BE340)</f>
        <v>0</v>
      </c>
    </row>
    <row r="342" spans="1:15" ht="12.75">
      <c r="A342" s="188" t="s">
        <v>72</v>
      </c>
      <c r="B342" s="189" t="s">
        <v>423</v>
      </c>
      <c r="C342" s="190" t="s">
        <v>424</v>
      </c>
      <c r="D342" s="191"/>
      <c r="E342" s="192"/>
      <c r="F342" s="192"/>
      <c r="G342" s="193"/>
      <c r="H342" s="194"/>
      <c r="I342" s="194"/>
      <c r="O342" s="195">
        <v>1</v>
      </c>
    </row>
    <row r="343" spans="1:104" ht="12.75">
      <c r="A343" s="196">
        <v>82</v>
      </c>
      <c r="B343" s="197" t="s">
        <v>425</v>
      </c>
      <c r="C343" s="198" t="s">
        <v>426</v>
      </c>
      <c r="D343" s="199" t="s">
        <v>105</v>
      </c>
      <c r="E343" s="200">
        <v>18.5</v>
      </c>
      <c r="F343" s="200">
        <v>0</v>
      </c>
      <c r="G343" s="201">
        <f>E343*F343</f>
        <v>0</v>
      </c>
      <c r="O343" s="195">
        <v>2</v>
      </c>
      <c r="AA343" s="167">
        <v>1</v>
      </c>
      <c r="AB343" s="167">
        <v>7</v>
      </c>
      <c r="AC343" s="167">
        <v>7</v>
      </c>
      <c r="AZ343" s="167">
        <v>2</v>
      </c>
      <c r="BA343" s="167">
        <f>IF(AZ343=1,G343,0)</f>
        <v>0</v>
      </c>
      <c r="BB343" s="167">
        <f>IF(AZ343=2,G343,0)</f>
        <v>0</v>
      </c>
      <c r="BC343" s="167">
        <f>IF(AZ343=3,G343,0)</f>
        <v>0</v>
      </c>
      <c r="BD343" s="167">
        <f>IF(AZ343=4,G343,0)</f>
        <v>0</v>
      </c>
      <c r="BE343" s="167">
        <f>IF(AZ343=5,G343,0)</f>
        <v>0</v>
      </c>
      <c r="CA343" s="195">
        <v>1</v>
      </c>
      <c r="CB343" s="195">
        <v>7</v>
      </c>
      <c r="CZ343" s="167">
        <v>0.00688</v>
      </c>
    </row>
    <row r="344" spans="1:15" ht="12.75">
      <c r="A344" s="202"/>
      <c r="B344" s="208"/>
      <c r="C344" s="209" t="s">
        <v>427</v>
      </c>
      <c r="D344" s="210"/>
      <c r="E344" s="211">
        <v>1.5</v>
      </c>
      <c r="F344" s="212"/>
      <c r="G344" s="213"/>
      <c r="M344" s="207" t="s">
        <v>427</v>
      </c>
      <c r="O344" s="195"/>
    </row>
    <row r="345" spans="1:15" ht="12.75">
      <c r="A345" s="202"/>
      <c r="B345" s="208"/>
      <c r="C345" s="209" t="s">
        <v>428</v>
      </c>
      <c r="D345" s="210"/>
      <c r="E345" s="211">
        <v>1.5</v>
      </c>
      <c r="F345" s="212"/>
      <c r="G345" s="213"/>
      <c r="M345" s="207" t="s">
        <v>428</v>
      </c>
      <c r="O345" s="195"/>
    </row>
    <row r="346" spans="1:15" ht="12.75">
      <c r="A346" s="202"/>
      <c r="B346" s="208"/>
      <c r="C346" s="209" t="s">
        <v>429</v>
      </c>
      <c r="D346" s="210"/>
      <c r="E346" s="211">
        <v>1.5</v>
      </c>
      <c r="F346" s="212"/>
      <c r="G346" s="213"/>
      <c r="M346" s="207" t="s">
        <v>429</v>
      </c>
      <c r="O346" s="195"/>
    </row>
    <row r="347" spans="1:15" ht="12.75">
      <c r="A347" s="202"/>
      <c r="B347" s="208"/>
      <c r="C347" s="209" t="s">
        <v>430</v>
      </c>
      <c r="D347" s="210"/>
      <c r="E347" s="211">
        <v>8</v>
      </c>
      <c r="F347" s="212"/>
      <c r="G347" s="213"/>
      <c r="M347" s="207" t="s">
        <v>430</v>
      </c>
      <c r="O347" s="195"/>
    </row>
    <row r="348" spans="1:15" ht="12.75">
      <c r="A348" s="202"/>
      <c r="B348" s="208"/>
      <c r="C348" s="209" t="s">
        <v>269</v>
      </c>
      <c r="D348" s="210"/>
      <c r="E348" s="211">
        <v>6</v>
      </c>
      <c r="F348" s="212"/>
      <c r="G348" s="213"/>
      <c r="M348" s="207" t="s">
        <v>269</v>
      </c>
      <c r="O348" s="195"/>
    </row>
    <row r="349" spans="1:104" ht="12.75">
      <c r="A349" s="196">
        <v>83</v>
      </c>
      <c r="B349" s="197" t="s">
        <v>431</v>
      </c>
      <c r="C349" s="198" t="s">
        <v>432</v>
      </c>
      <c r="D349" s="199" t="s">
        <v>167</v>
      </c>
      <c r="E349" s="200">
        <v>12</v>
      </c>
      <c r="F349" s="200">
        <v>0</v>
      </c>
      <c r="G349" s="201">
        <f>E349*F349</f>
        <v>0</v>
      </c>
      <c r="O349" s="195">
        <v>2</v>
      </c>
      <c r="AA349" s="167">
        <v>1</v>
      </c>
      <c r="AB349" s="167">
        <v>7</v>
      </c>
      <c r="AC349" s="167">
        <v>7</v>
      </c>
      <c r="AZ349" s="167">
        <v>2</v>
      </c>
      <c r="BA349" s="167">
        <f>IF(AZ349=1,G349,0)</f>
        <v>0</v>
      </c>
      <c r="BB349" s="167">
        <f>IF(AZ349=2,G349,0)</f>
        <v>0</v>
      </c>
      <c r="BC349" s="167">
        <f>IF(AZ349=3,G349,0)</f>
        <v>0</v>
      </c>
      <c r="BD349" s="167">
        <f>IF(AZ349=4,G349,0)</f>
        <v>0</v>
      </c>
      <c r="BE349" s="167">
        <f>IF(AZ349=5,G349,0)</f>
        <v>0</v>
      </c>
      <c r="CA349" s="195">
        <v>1</v>
      </c>
      <c r="CB349" s="195">
        <v>7</v>
      </c>
      <c r="CZ349" s="167">
        <v>0</v>
      </c>
    </row>
    <row r="350" spans="1:15" ht="12.75">
      <c r="A350" s="202"/>
      <c r="B350" s="208"/>
      <c r="C350" s="209" t="s">
        <v>433</v>
      </c>
      <c r="D350" s="210"/>
      <c r="E350" s="211">
        <v>2</v>
      </c>
      <c r="F350" s="212"/>
      <c r="G350" s="213"/>
      <c r="M350" s="207" t="s">
        <v>433</v>
      </c>
      <c r="O350" s="195"/>
    </row>
    <row r="351" spans="1:15" ht="12.75">
      <c r="A351" s="202"/>
      <c r="B351" s="208"/>
      <c r="C351" s="209" t="s">
        <v>434</v>
      </c>
      <c r="D351" s="210"/>
      <c r="E351" s="211">
        <v>2</v>
      </c>
      <c r="F351" s="212"/>
      <c r="G351" s="213"/>
      <c r="M351" s="207" t="s">
        <v>434</v>
      </c>
      <c r="O351" s="195"/>
    </row>
    <row r="352" spans="1:15" ht="12.75">
      <c r="A352" s="202"/>
      <c r="B352" s="208"/>
      <c r="C352" s="209" t="s">
        <v>435</v>
      </c>
      <c r="D352" s="210"/>
      <c r="E352" s="211">
        <v>2</v>
      </c>
      <c r="F352" s="212"/>
      <c r="G352" s="213"/>
      <c r="M352" s="207" t="s">
        <v>435</v>
      </c>
      <c r="O352" s="195"/>
    </row>
    <row r="353" spans="1:15" ht="12.75">
      <c r="A353" s="202"/>
      <c r="B353" s="208"/>
      <c r="C353" s="209" t="s">
        <v>436</v>
      </c>
      <c r="D353" s="210"/>
      <c r="E353" s="211">
        <v>4</v>
      </c>
      <c r="F353" s="212"/>
      <c r="G353" s="213"/>
      <c r="M353" s="207" t="s">
        <v>436</v>
      </c>
      <c r="O353" s="195"/>
    </row>
    <row r="354" spans="1:15" ht="12.75">
      <c r="A354" s="202"/>
      <c r="B354" s="208"/>
      <c r="C354" s="209" t="s">
        <v>437</v>
      </c>
      <c r="D354" s="210"/>
      <c r="E354" s="211">
        <v>2</v>
      </c>
      <c r="F354" s="212"/>
      <c r="G354" s="213"/>
      <c r="M354" s="207" t="s">
        <v>437</v>
      </c>
      <c r="O354" s="195"/>
    </row>
    <row r="355" spans="1:104" ht="12.75">
      <c r="A355" s="196">
        <v>84</v>
      </c>
      <c r="B355" s="197" t="s">
        <v>438</v>
      </c>
      <c r="C355" s="198" t="s">
        <v>439</v>
      </c>
      <c r="D355" s="199" t="s">
        <v>135</v>
      </c>
      <c r="E355" s="200">
        <v>0.12728</v>
      </c>
      <c r="F355" s="200">
        <v>0</v>
      </c>
      <c r="G355" s="201">
        <f>E355*F355</f>
        <v>0</v>
      </c>
      <c r="O355" s="195">
        <v>2</v>
      </c>
      <c r="AA355" s="167">
        <v>7</v>
      </c>
      <c r="AB355" s="167">
        <v>1001</v>
      </c>
      <c r="AC355" s="167">
        <v>5</v>
      </c>
      <c r="AZ355" s="167">
        <v>2</v>
      </c>
      <c r="BA355" s="167">
        <f>IF(AZ355=1,G355,0)</f>
        <v>0</v>
      </c>
      <c r="BB355" s="167">
        <f>IF(AZ355=2,G355,0)</f>
        <v>0</v>
      </c>
      <c r="BC355" s="167">
        <f>IF(AZ355=3,G355,0)</f>
        <v>0</v>
      </c>
      <c r="BD355" s="167">
        <f>IF(AZ355=4,G355,0)</f>
        <v>0</v>
      </c>
      <c r="BE355" s="167">
        <f>IF(AZ355=5,G355,0)</f>
        <v>0</v>
      </c>
      <c r="CA355" s="195">
        <v>7</v>
      </c>
      <c r="CB355" s="195">
        <v>1001</v>
      </c>
      <c r="CZ355" s="167">
        <v>0</v>
      </c>
    </row>
    <row r="356" spans="1:57" ht="12.75">
      <c r="A356" s="214"/>
      <c r="B356" s="215" t="s">
        <v>74</v>
      </c>
      <c r="C356" s="216" t="str">
        <f>CONCATENATE(B342," ",C342)</f>
        <v>733 Rozvod potrubí</v>
      </c>
      <c r="D356" s="217"/>
      <c r="E356" s="218"/>
      <c r="F356" s="219"/>
      <c r="G356" s="220">
        <f>SUM(G342:G355)</f>
        <v>0</v>
      </c>
      <c r="O356" s="195">
        <v>4</v>
      </c>
      <c r="BA356" s="221">
        <f>SUM(BA342:BA355)</f>
        <v>0</v>
      </c>
      <c r="BB356" s="221">
        <f>SUM(BB342:BB355)</f>
        <v>0</v>
      </c>
      <c r="BC356" s="221">
        <f>SUM(BC342:BC355)</f>
        <v>0</v>
      </c>
      <c r="BD356" s="221">
        <f>SUM(BD342:BD355)</f>
        <v>0</v>
      </c>
      <c r="BE356" s="221">
        <f>SUM(BE342:BE355)</f>
        <v>0</v>
      </c>
    </row>
    <row r="357" spans="1:15" ht="12.75">
      <c r="A357" s="188" t="s">
        <v>72</v>
      </c>
      <c r="B357" s="189" t="s">
        <v>440</v>
      </c>
      <c r="C357" s="190" t="s">
        <v>441</v>
      </c>
      <c r="D357" s="191"/>
      <c r="E357" s="192"/>
      <c r="F357" s="192"/>
      <c r="G357" s="193"/>
      <c r="H357" s="194"/>
      <c r="I357" s="194"/>
      <c r="O357" s="195">
        <v>1</v>
      </c>
    </row>
    <row r="358" spans="1:104" ht="12.75">
      <c r="A358" s="196">
        <v>85</v>
      </c>
      <c r="B358" s="197" t="s">
        <v>442</v>
      </c>
      <c r="C358" s="198" t="s">
        <v>443</v>
      </c>
      <c r="D358" s="199" t="s">
        <v>167</v>
      </c>
      <c r="E358" s="200">
        <v>10</v>
      </c>
      <c r="F358" s="200">
        <v>0</v>
      </c>
      <c r="G358" s="201">
        <f>E358*F358</f>
        <v>0</v>
      </c>
      <c r="O358" s="195">
        <v>2</v>
      </c>
      <c r="AA358" s="167">
        <v>1</v>
      </c>
      <c r="AB358" s="167">
        <v>7</v>
      </c>
      <c r="AC358" s="167">
        <v>7</v>
      </c>
      <c r="AZ358" s="167">
        <v>2</v>
      </c>
      <c r="BA358" s="167">
        <f>IF(AZ358=1,G358,0)</f>
        <v>0</v>
      </c>
      <c r="BB358" s="167">
        <f>IF(AZ358=2,G358,0)</f>
        <v>0</v>
      </c>
      <c r="BC358" s="167">
        <f>IF(AZ358=3,G358,0)</f>
        <v>0</v>
      </c>
      <c r="BD358" s="167">
        <f>IF(AZ358=4,G358,0)</f>
        <v>0</v>
      </c>
      <c r="BE358" s="167">
        <f>IF(AZ358=5,G358,0)</f>
        <v>0</v>
      </c>
      <c r="CA358" s="195">
        <v>1</v>
      </c>
      <c r="CB358" s="195">
        <v>7</v>
      </c>
      <c r="CZ358" s="167">
        <v>4E-05</v>
      </c>
    </row>
    <row r="359" spans="1:15" ht="12.75">
      <c r="A359" s="202"/>
      <c r="B359" s="208"/>
      <c r="C359" s="209" t="s">
        <v>444</v>
      </c>
      <c r="D359" s="210"/>
      <c r="E359" s="211">
        <v>2</v>
      </c>
      <c r="F359" s="212"/>
      <c r="G359" s="213"/>
      <c r="M359" s="207" t="s">
        <v>444</v>
      </c>
      <c r="O359" s="195"/>
    </row>
    <row r="360" spans="1:15" ht="12.75">
      <c r="A360" s="202"/>
      <c r="B360" s="208"/>
      <c r="C360" s="209" t="s">
        <v>445</v>
      </c>
      <c r="D360" s="210"/>
      <c r="E360" s="211">
        <v>2</v>
      </c>
      <c r="F360" s="212"/>
      <c r="G360" s="213"/>
      <c r="M360" s="207" t="s">
        <v>445</v>
      </c>
      <c r="O360" s="195"/>
    </row>
    <row r="361" spans="1:15" ht="12.75">
      <c r="A361" s="202"/>
      <c r="B361" s="208"/>
      <c r="C361" s="209" t="s">
        <v>446</v>
      </c>
      <c r="D361" s="210"/>
      <c r="E361" s="211">
        <v>2</v>
      </c>
      <c r="F361" s="212"/>
      <c r="G361" s="213"/>
      <c r="M361" s="207" t="s">
        <v>446</v>
      </c>
      <c r="O361" s="195"/>
    </row>
    <row r="362" spans="1:15" ht="12.75">
      <c r="A362" s="202"/>
      <c r="B362" s="208"/>
      <c r="C362" s="209" t="s">
        <v>447</v>
      </c>
      <c r="D362" s="210"/>
      <c r="E362" s="211">
        <v>2</v>
      </c>
      <c r="F362" s="212"/>
      <c r="G362" s="213"/>
      <c r="M362" s="207" t="s">
        <v>447</v>
      </c>
      <c r="O362" s="195"/>
    </row>
    <row r="363" spans="1:15" ht="12.75">
      <c r="A363" s="202"/>
      <c r="B363" s="208"/>
      <c r="C363" s="209" t="s">
        <v>448</v>
      </c>
      <c r="D363" s="210"/>
      <c r="E363" s="211">
        <v>2</v>
      </c>
      <c r="F363" s="212"/>
      <c r="G363" s="213"/>
      <c r="M363" s="207" t="s">
        <v>448</v>
      </c>
      <c r="O363" s="195"/>
    </row>
    <row r="364" spans="1:104" ht="22.5">
      <c r="A364" s="196">
        <v>86</v>
      </c>
      <c r="B364" s="197" t="s">
        <v>449</v>
      </c>
      <c r="C364" s="198" t="s">
        <v>450</v>
      </c>
      <c r="D364" s="199" t="s">
        <v>167</v>
      </c>
      <c r="E364" s="200">
        <v>6</v>
      </c>
      <c r="F364" s="200">
        <v>0</v>
      </c>
      <c r="G364" s="201">
        <f>E364*F364</f>
        <v>0</v>
      </c>
      <c r="O364" s="195">
        <v>2</v>
      </c>
      <c r="AA364" s="167">
        <v>1</v>
      </c>
      <c r="AB364" s="167">
        <v>7</v>
      </c>
      <c r="AC364" s="167">
        <v>7</v>
      </c>
      <c r="AZ364" s="167">
        <v>2</v>
      </c>
      <c r="BA364" s="167">
        <f>IF(AZ364=1,G364,0)</f>
        <v>0</v>
      </c>
      <c r="BB364" s="167">
        <f>IF(AZ364=2,G364,0)</f>
        <v>0</v>
      </c>
      <c r="BC364" s="167">
        <f>IF(AZ364=3,G364,0)</f>
        <v>0</v>
      </c>
      <c r="BD364" s="167">
        <f>IF(AZ364=4,G364,0)</f>
        <v>0</v>
      </c>
      <c r="BE364" s="167">
        <f>IF(AZ364=5,G364,0)</f>
        <v>0</v>
      </c>
      <c r="CA364" s="195">
        <v>1</v>
      </c>
      <c r="CB364" s="195">
        <v>7</v>
      </c>
      <c r="CZ364" s="167">
        <v>0</v>
      </c>
    </row>
    <row r="365" spans="1:15" ht="12.75">
      <c r="A365" s="202"/>
      <c r="B365" s="208"/>
      <c r="C365" s="209" t="s">
        <v>451</v>
      </c>
      <c r="D365" s="210"/>
      <c r="E365" s="211">
        <v>1</v>
      </c>
      <c r="F365" s="212"/>
      <c r="G365" s="213"/>
      <c r="M365" s="207" t="s">
        <v>451</v>
      </c>
      <c r="O365" s="195"/>
    </row>
    <row r="366" spans="1:15" ht="12.75">
      <c r="A366" s="202"/>
      <c r="B366" s="208"/>
      <c r="C366" s="209" t="s">
        <v>234</v>
      </c>
      <c r="D366" s="210"/>
      <c r="E366" s="211">
        <v>1</v>
      </c>
      <c r="F366" s="212"/>
      <c r="G366" s="213"/>
      <c r="M366" s="207" t="s">
        <v>234</v>
      </c>
      <c r="O366" s="195"/>
    </row>
    <row r="367" spans="1:15" ht="12.75">
      <c r="A367" s="202"/>
      <c r="B367" s="208"/>
      <c r="C367" s="209" t="s">
        <v>452</v>
      </c>
      <c r="D367" s="210"/>
      <c r="E367" s="211">
        <v>1</v>
      </c>
      <c r="F367" s="212"/>
      <c r="G367" s="213"/>
      <c r="M367" s="207" t="s">
        <v>452</v>
      </c>
      <c r="O367" s="195"/>
    </row>
    <row r="368" spans="1:15" ht="12.75">
      <c r="A368" s="202"/>
      <c r="B368" s="208"/>
      <c r="C368" s="209" t="s">
        <v>453</v>
      </c>
      <c r="D368" s="210"/>
      <c r="E368" s="211">
        <v>2</v>
      </c>
      <c r="F368" s="212"/>
      <c r="G368" s="213"/>
      <c r="M368" s="207" t="s">
        <v>453</v>
      </c>
      <c r="O368" s="195"/>
    </row>
    <row r="369" spans="1:15" ht="12.75">
      <c r="A369" s="202"/>
      <c r="B369" s="208"/>
      <c r="C369" s="209" t="s">
        <v>236</v>
      </c>
      <c r="D369" s="210"/>
      <c r="E369" s="211">
        <v>1</v>
      </c>
      <c r="F369" s="212"/>
      <c r="G369" s="213"/>
      <c r="M369" s="207" t="s">
        <v>236</v>
      </c>
      <c r="O369" s="195"/>
    </row>
    <row r="370" spans="1:104" ht="12.75">
      <c r="A370" s="196">
        <v>87</v>
      </c>
      <c r="B370" s="197" t="s">
        <v>454</v>
      </c>
      <c r="C370" s="198" t="s">
        <v>455</v>
      </c>
      <c r="D370" s="199" t="s">
        <v>167</v>
      </c>
      <c r="E370" s="200">
        <v>6</v>
      </c>
      <c r="F370" s="200">
        <v>0</v>
      </c>
      <c r="G370" s="201">
        <f>E370*F370</f>
        <v>0</v>
      </c>
      <c r="O370" s="195">
        <v>2</v>
      </c>
      <c r="AA370" s="167">
        <v>1</v>
      </c>
      <c r="AB370" s="167">
        <v>7</v>
      </c>
      <c r="AC370" s="167">
        <v>7</v>
      </c>
      <c r="AZ370" s="167">
        <v>2</v>
      </c>
      <c r="BA370" s="167">
        <f>IF(AZ370=1,G370,0)</f>
        <v>0</v>
      </c>
      <c r="BB370" s="167">
        <f>IF(AZ370=2,G370,0)</f>
        <v>0</v>
      </c>
      <c r="BC370" s="167">
        <f>IF(AZ370=3,G370,0)</f>
        <v>0</v>
      </c>
      <c r="BD370" s="167">
        <f>IF(AZ370=4,G370,0)</f>
        <v>0</v>
      </c>
      <c r="BE370" s="167">
        <f>IF(AZ370=5,G370,0)</f>
        <v>0</v>
      </c>
      <c r="CA370" s="195">
        <v>1</v>
      </c>
      <c r="CB370" s="195">
        <v>7</v>
      </c>
      <c r="CZ370" s="167">
        <v>0</v>
      </c>
    </row>
    <row r="371" spans="1:15" ht="12.75">
      <c r="A371" s="202"/>
      <c r="B371" s="208"/>
      <c r="C371" s="209" t="s">
        <v>451</v>
      </c>
      <c r="D371" s="210"/>
      <c r="E371" s="211">
        <v>1</v>
      </c>
      <c r="F371" s="212"/>
      <c r="G371" s="213"/>
      <c r="M371" s="207" t="s">
        <v>451</v>
      </c>
      <c r="O371" s="195"/>
    </row>
    <row r="372" spans="1:15" ht="12.75">
      <c r="A372" s="202"/>
      <c r="B372" s="208"/>
      <c r="C372" s="209" t="s">
        <v>234</v>
      </c>
      <c r="D372" s="210"/>
      <c r="E372" s="211">
        <v>1</v>
      </c>
      <c r="F372" s="212"/>
      <c r="G372" s="213"/>
      <c r="M372" s="207" t="s">
        <v>234</v>
      </c>
      <c r="O372" s="195"/>
    </row>
    <row r="373" spans="1:15" ht="12.75">
      <c r="A373" s="202"/>
      <c r="B373" s="208"/>
      <c r="C373" s="209" t="s">
        <v>456</v>
      </c>
      <c r="D373" s="210"/>
      <c r="E373" s="211">
        <v>1</v>
      </c>
      <c r="F373" s="212"/>
      <c r="G373" s="213"/>
      <c r="M373" s="207" t="s">
        <v>456</v>
      </c>
      <c r="O373" s="195"/>
    </row>
    <row r="374" spans="1:15" ht="12.75">
      <c r="A374" s="202"/>
      <c r="B374" s="208"/>
      <c r="C374" s="209" t="s">
        <v>453</v>
      </c>
      <c r="D374" s="210"/>
      <c r="E374" s="211">
        <v>2</v>
      </c>
      <c r="F374" s="212"/>
      <c r="G374" s="213"/>
      <c r="M374" s="207" t="s">
        <v>453</v>
      </c>
      <c r="O374" s="195"/>
    </row>
    <row r="375" spans="1:15" ht="12.75">
      <c r="A375" s="202"/>
      <c r="B375" s="208"/>
      <c r="C375" s="209" t="s">
        <v>236</v>
      </c>
      <c r="D375" s="210"/>
      <c r="E375" s="211">
        <v>1</v>
      </c>
      <c r="F375" s="212"/>
      <c r="G375" s="213"/>
      <c r="M375" s="207" t="s">
        <v>236</v>
      </c>
      <c r="O375" s="195"/>
    </row>
    <row r="376" spans="1:104" ht="12.75">
      <c r="A376" s="196">
        <v>88</v>
      </c>
      <c r="B376" s="197" t="s">
        <v>457</v>
      </c>
      <c r="C376" s="198" t="s">
        <v>458</v>
      </c>
      <c r="D376" s="199" t="s">
        <v>61</v>
      </c>
      <c r="E376" s="200"/>
      <c r="F376" s="200">
        <v>0</v>
      </c>
      <c r="G376" s="201">
        <f>E376*F376</f>
        <v>0</v>
      </c>
      <c r="O376" s="195">
        <v>2</v>
      </c>
      <c r="AA376" s="167">
        <v>7</v>
      </c>
      <c r="AB376" s="167">
        <v>1002</v>
      </c>
      <c r="AC376" s="167">
        <v>5</v>
      </c>
      <c r="AZ376" s="167">
        <v>2</v>
      </c>
      <c r="BA376" s="167">
        <f>IF(AZ376=1,G376,0)</f>
        <v>0</v>
      </c>
      <c r="BB376" s="167">
        <f>IF(AZ376=2,G376,0)</f>
        <v>0</v>
      </c>
      <c r="BC376" s="167">
        <f>IF(AZ376=3,G376,0)</f>
        <v>0</v>
      </c>
      <c r="BD376" s="167">
        <f>IF(AZ376=4,G376,0)</f>
        <v>0</v>
      </c>
      <c r="BE376" s="167">
        <f>IF(AZ376=5,G376,0)</f>
        <v>0</v>
      </c>
      <c r="CA376" s="195">
        <v>7</v>
      </c>
      <c r="CB376" s="195">
        <v>1002</v>
      </c>
      <c r="CZ376" s="167">
        <v>0</v>
      </c>
    </row>
    <row r="377" spans="1:57" ht="12.75">
      <c r="A377" s="214"/>
      <c r="B377" s="215" t="s">
        <v>74</v>
      </c>
      <c r="C377" s="216" t="str">
        <f>CONCATENATE(B357," ",C357)</f>
        <v>734 Armatury</v>
      </c>
      <c r="D377" s="217"/>
      <c r="E377" s="218"/>
      <c r="F377" s="219"/>
      <c r="G377" s="220">
        <f>SUM(G357:G376)</f>
        <v>0</v>
      </c>
      <c r="O377" s="195">
        <v>4</v>
      </c>
      <c r="BA377" s="221">
        <f>SUM(BA357:BA376)</f>
        <v>0</v>
      </c>
      <c r="BB377" s="221">
        <f>SUM(BB357:BB376)</f>
        <v>0</v>
      </c>
      <c r="BC377" s="221">
        <f>SUM(BC357:BC376)</f>
        <v>0</v>
      </c>
      <c r="BD377" s="221">
        <f>SUM(BD357:BD376)</f>
        <v>0</v>
      </c>
      <c r="BE377" s="221">
        <f>SUM(BE357:BE376)</f>
        <v>0</v>
      </c>
    </row>
    <row r="378" spans="1:15" ht="12.75">
      <c r="A378" s="188" t="s">
        <v>72</v>
      </c>
      <c r="B378" s="189" t="s">
        <v>459</v>
      </c>
      <c r="C378" s="190" t="s">
        <v>460</v>
      </c>
      <c r="D378" s="191"/>
      <c r="E378" s="192"/>
      <c r="F378" s="192"/>
      <c r="G378" s="193"/>
      <c r="H378" s="194"/>
      <c r="I378" s="194"/>
      <c r="O378" s="195">
        <v>1</v>
      </c>
    </row>
    <row r="379" spans="1:104" ht="12.75">
      <c r="A379" s="196">
        <v>89</v>
      </c>
      <c r="B379" s="197" t="s">
        <v>461</v>
      </c>
      <c r="C379" s="198" t="s">
        <v>462</v>
      </c>
      <c r="D379" s="199" t="s">
        <v>86</v>
      </c>
      <c r="E379" s="200">
        <v>2.55</v>
      </c>
      <c r="F379" s="200">
        <v>0</v>
      </c>
      <c r="G379" s="201">
        <f>E379*F379</f>
        <v>0</v>
      </c>
      <c r="O379" s="195">
        <v>2</v>
      </c>
      <c r="AA379" s="167">
        <v>1</v>
      </c>
      <c r="AB379" s="167">
        <v>7</v>
      </c>
      <c r="AC379" s="167">
        <v>7</v>
      </c>
      <c r="AZ379" s="167">
        <v>2</v>
      </c>
      <c r="BA379" s="167">
        <f>IF(AZ379=1,G379,0)</f>
        <v>0</v>
      </c>
      <c r="BB379" s="167">
        <f>IF(AZ379=2,G379,0)</f>
        <v>0</v>
      </c>
      <c r="BC379" s="167">
        <f>IF(AZ379=3,G379,0)</f>
        <v>0</v>
      </c>
      <c r="BD379" s="167">
        <f>IF(AZ379=4,G379,0)</f>
        <v>0</v>
      </c>
      <c r="BE379" s="167">
        <f>IF(AZ379=5,G379,0)</f>
        <v>0</v>
      </c>
      <c r="CA379" s="195">
        <v>1</v>
      </c>
      <c r="CB379" s="195">
        <v>7</v>
      </c>
      <c r="CZ379" s="167">
        <v>0</v>
      </c>
    </row>
    <row r="380" spans="1:15" ht="12.75">
      <c r="A380" s="202"/>
      <c r="B380" s="208"/>
      <c r="C380" s="209" t="s">
        <v>463</v>
      </c>
      <c r="D380" s="210"/>
      <c r="E380" s="211">
        <v>2.55</v>
      </c>
      <c r="F380" s="212"/>
      <c r="G380" s="213"/>
      <c r="M380" s="207" t="s">
        <v>463</v>
      </c>
      <c r="O380" s="195"/>
    </row>
    <row r="381" spans="1:104" ht="12.75">
      <c r="A381" s="196">
        <v>90</v>
      </c>
      <c r="B381" s="197" t="s">
        <v>464</v>
      </c>
      <c r="C381" s="198" t="s">
        <v>465</v>
      </c>
      <c r="D381" s="199" t="s">
        <v>167</v>
      </c>
      <c r="E381" s="200">
        <v>4</v>
      </c>
      <c r="F381" s="200">
        <v>0</v>
      </c>
      <c r="G381" s="201">
        <f>E381*F381</f>
        <v>0</v>
      </c>
      <c r="O381" s="195">
        <v>2</v>
      </c>
      <c r="AA381" s="167">
        <v>1</v>
      </c>
      <c r="AB381" s="167">
        <v>7</v>
      </c>
      <c r="AC381" s="167">
        <v>7</v>
      </c>
      <c r="AZ381" s="167">
        <v>2</v>
      </c>
      <c r="BA381" s="167">
        <f>IF(AZ381=1,G381,0)</f>
        <v>0</v>
      </c>
      <c r="BB381" s="167">
        <f>IF(AZ381=2,G381,0)</f>
        <v>0</v>
      </c>
      <c r="BC381" s="167">
        <f>IF(AZ381=3,G381,0)</f>
        <v>0</v>
      </c>
      <c r="BD381" s="167">
        <f>IF(AZ381=4,G381,0)</f>
        <v>0</v>
      </c>
      <c r="BE381" s="167">
        <f>IF(AZ381=5,G381,0)</f>
        <v>0</v>
      </c>
      <c r="CA381" s="195">
        <v>1</v>
      </c>
      <c r="CB381" s="195">
        <v>7</v>
      </c>
      <c r="CZ381" s="167">
        <v>0</v>
      </c>
    </row>
    <row r="382" spans="1:15" ht="12.75">
      <c r="A382" s="202"/>
      <c r="B382" s="208"/>
      <c r="C382" s="209" t="s">
        <v>466</v>
      </c>
      <c r="D382" s="210"/>
      <c r="E382" s="211">
        <v>4</v>
      </c>
      <c r="F382" s="212"/>
      <c r="G382" s="213"/>
      <c r="M382" s="207" t="s">
        <v>466</v>
      </c>
      <c r="O382" s="195"/>
    </row>
    <row r="383" spans="1:104" ht="12.75">
      <c r="A383" s="196">
        <v>91</v>
      </c>
      <c r="B383" s="197" t="s">
        <v>467</v>
      </c>
      <c r="C383" s="198" t="s">
        <v>468</v>
      </c>
      <c r="D383" s="199" t="s">
        <v>291</v>
      </c>
      <c r="E383" s="200">
        <v>4</v>
      </c>
      <c r="F383" s="200">
        <v>0</v>
      </c>
      <c r="G383" s="201">
        <f>E383*F383</f>
        <v>0</v>
      </c>
      <c r="O383" s="195">
        <v>2</v>
      </c>
      <c r="AA383" s="167">
        <v>1</v>
      </c>
      <c r="AB383" s="167">
        <v>7</v>
      </c>
      <c r="AC383" s="167">
        <v>7</v>
      </c>
      <c r="AZ383" s="167">
        <v>2</v>
      </c>
      <c r="BA383" s="167">
        <f>IF(AZ383=1,G383,0)</f>
        <v>0</v>
      </c>
      <c r="BB383" s="167">
        <f>IF(AZ383=2,G383,0)</f>
        <v>0</v>
      </c>
      <c r="BC383" s="167">
        <f>IF(AZ383=3,G383,0)</f>
        <v>0</v>
      </c>
      <c r="BD383" s="167">
        <f>IF(AZ383=4,G383,0)</f>
        <v>0</v>
      </c>
      <c r="BE383" s="167">
        <f>IF(AZ383=5,G383,0)</f>
        <v>0</v>
      </c>
      <c r="CA383" s="195">
        <v>1</v>
      </c>
      <c r="CB383" s="195">
        <v>7</v>
      </c>
      <c r="CZ383" s="167">
        <v>0.0012</v>
      </c>
    </row>
    <row r="384" spans="1:15" ht="12.75">
      <c r="A384" s="202"/>
      <c r="B384" s="208"/>
      <c r="C384" s="209" t="s">
        <v>451</v>
      </c>
      <c r="D384" s="210"/>
      <c r="E384" s="211">
        <v>1</v>
      </c>
      <c r="F384" s="212"/>
      <c r="G384" s="213"/>
      <c r="M384" s="207" t="s">
        <v>451</v>
      </c>
      <c r="O384" s="195"/>
    </row>
    <row r="385" spans="1:15" ht="12.75">
      <c r="A385" s="202"/>
      <c r="B385" s="208"/>
      <c r="C385" s="209" t="s">
        <v>234</v>
      </c>
      <c r="D385" s="210"/>
      <c r="E385" s="211">
        <v>1</v>
      </c>
      <c r="F385" s="212"/>
      <c r="G385" s="213"/>
      <c r="M385" s="207" t="s">
        <v>234</v>
      </c>
      <c r="O385" s="195"/>
    </row>
    <row r="386" spans="1:15" ht="12.75">
      <c r="A386" s="202"/>
      <c r="B386" s="208"/>
      <c r="C386" s="209" t="s">
        <v>456</v>
      </c>
      <c r="D386" s="210"/>
      <c r="E386" s="211">
        <v>1</v>
      </c>
      <c r="F386" s="212"/>
      <c r="G386" s="213"/>
      <c r="M386" s="207" t="s">
        <v>456</v>
      </c>
      <c r="O386" s="195"/>
    </row>
    <row r="387" spans="1:15" ht="12.75">
      <c r="A387" s="202"/>
      <c r="B387" s="208"/>
      <c r="C387" s="209" t="s">
        <v>236</v>
      </c>
      <c r="D387" s="210"/>
      <c r="E387" s="211">
        <v>1</v>
      </c>
      <c r="F387" s="212"/>
      <c r="G387" s="213"/>
      <c r="M387" s="207" t="s">
        <v>236</v>
      </c>
      <c r="O387" s="195"/>
    </row>
    <row r="388" spans="1:104" ht="12.75">
      <c r="A388" s="196">
        <v>92</v>
      </c>
      <c r="B388" s="197" t="s">
        <v>469</v>
      </c>
      <c r="C388" s="198" t="s">
        <v>470</v>
      </c>
      <c r="D388" s="199" t="s">
        <v>167</v>
      </c>
      <c r="E388" s="200">
        <v>2</v>
      </c>
      <c r="F388" s="200">
        <v>0</v>
      </c>
      <c r="G388" s="201">
        <f>E388*F388</f>
        <v>0</v>
      </c>
      <c r="O388" s="195">
        <v>2</v>
      </c>
      <c r="AA388" s="167">
        <v>1</v>
      </c>
      <c r="AB388" s="167">
        <v>7</v>
      </c>
      <c r="AC388" s="167">
        <v>7</v>
      </c>
      <c r="AZ388" s="167">
        <v>2</v>
      </c>
      <c r="BA388" s="167">
        <f>IF(AZ388=1,G388,0)</f>
        <v>0</v>
      </c>
      <c r="BB388" s="167">
        <f>IF(AZ388=2,G388,0)</f>
        <v>0</v>
      </c>
      <c r="BC388" s="167">
        <f>IF(AZ388=3,G388,0)</f>
        <v>0</v>
      </c>
      <c r="BD388" s="167">
        <f>IF(AZ388=4,G388,0)</f>
        <v>0</v>
      </c>
      <c r="BE388" s="167">
        <f>IF(AZ388=5,G388,0)</f>
        <v>0</v>
      </c>
      <c r="CA388" s="195">
        <v>1</v>
      </c>
      <c r="CB388" s="195">
        <v>7</v>
      </c>
      <c r="CZ388" s="167">
        <v>2E-05</v>
      </c>
    </row>
    <row r="389" spans="1:15" ht="12.75">
      <c r="A389" s="202"/>
      <c r="B389" s="208"/>
      <c r="C389" s="209" t="s">
        <v>471</v>
      </c>
      <c r="D389" s="210"/>
      <c r="E389" s="211">
        <v>2</v>
      </c>
      <c r="F389" s="212"/>
      <c r="G389" s="213"/>
      <c r="M389" s="207" t="s">
        <v>471</v>
      </c>
      <c r="O389" s="195"/>
    </row>
    <row r="390" spans="1:104" ht="12.75">
      <c r="A390" s="196">
        <v>93</v>
      </c>
      <c r="B390" s="197" t="s">
        <v>472</v>
      </c>
      <c r="C390" s="198" t="s">
        <v>473</v>
      </c>
      <c r="D390" s="199" t="s">
        <v>86</v>
      </c>
      <c r="E390" s="200">
        <v>22.2748</v>
      </c>
      <c r="F390" s="200">
        <v>0</v>
      </c>
      <c r="G390" s="201">
        <f>E390*F390</f>
        <v>0</v>
      </c>
      <c r="O390" s="195">
        <v>2</v>
      </c>
      <c r="AA390" s="167">
        <v>1</v>
      </c>
      <c r="AB390" s="167">
        <v>7</v>
      </c>
      <c r="AC390" s="167">
        <v>7</v>
      </c>
      <c r="AZ390" s="167">
        <v>2</v>
      </c>
      <c r="BA390" s="167">
        <f>IF(AZ390=1,G390,0)</f>
        <v>0</v>
      </c>
      <c r="BB390" s="167">
        <f>IF(AZ390=2,G390,0)</f>
        <v>0</v>
      </c>
      <c r="BC390" s="167">
        <f>IF(AZ390=3,G390,0)</f>
        <v>0</v>
      </c>
      <c r="BD390" s="167">
        <f>IF(AZ390=4,G390,0)</f>
        <v>0</v>
      </c>
      <c r="BE390" s="167">
        <f>IF(AZ390=5,G390,0)</f>
        <v>0</v>
      </c>
      <c r="CA390" s="195">
        <v>1</v>
      </c>
      <c r="CB390" s="195">
        <v>7</v>
      </c>
      <c r="CZ390" s="167">
        <v>0</v>
      </c>
    </row>
    <row r="391" spans="1:15" ht="12.75">
      <c r="A391" s="202"/>
      <c r="B391" s="208"/>
      <c r="C391" s="209" t="s">
        <v>474</v>
      </c>
      <c r="D391" s="210"/>
      <c r="E391" s="211">
        <v>0</v>
      </c>
      <c r="F391" s="212"/>
      <c r="G391" s="213"/>
      <c r="M391" s="207">
        <v>0</v>
      </c>
      <c r="O391" s="195"/>
    </row>
    <row r="392" spans="1:15" ht="12.75">
      <c r="A392" s="202"/>
      <c r="B392" s="208"/>
      <c r="C392" s="209" t="s">
        <v>475</v>
      </c>
      <c r="D392" s="210"/>
      <c r="E392" s="211">
        <v>4.773</v>
      </c>
      <c r="F392" s="212"/>
      <c r="G392" s="213"/>
      <c r="M392" s="207" t="s">
        <v>475</v>
      </c>
      <c r="O392" s="195"/>
    </row>
    <row r="393" spans="1:15" ht="12.75">
      <c r="A393" s="202"/>
      <c r="B393" s="208"/>
      <c r="C393" s="209" t="s">
        <v>476</v>
      </c>
      <c r="D393" s="210"/>
      <c r="E393" s="211">
        <v>12.7288</v>
      </c>
      <c r="F393" s="212"/>
      <c r="G393" s="213"/>
      <c r="M393" s="207" t="s">
        <v>476</v>
      </c>
      <c r="O393" s="195"/>
    </row>
    <row r="394" spans="1:15" ht="12.75">
      <c r="A394" s="202"/>
      <c r="B394" s="208"/>
      <c r="C394" s="209" t="s">
        <v>475</v>
      </c>
      <c r="D394" s="210"/>
      <c r="E394" s="211">
        <v>4.773</v>
      </c>
      <c r="F394" s="212"/>
      <c r="G394" s="213"/>
      <c r="M394" s="207" t="s">
        <v>475</v>
      </c>
      <c r="O394" s="195"/>
    </row>
    <row r="395" spans="1:104" ht="12.75">
      <c r="A395" s="196">
        <v>94</v>
      </c>
      <c r="B395" s="197" t="s">
        <v>477</v>
      </c>
      <c r="C395" s="198" t="s">
        <v>478</v>
      </c>
      <c r="D395" s="199" t="s">
        <v>167</v>
      </c>
      <c r="E395" s="200">
        <v>1</v>
      </c>
      <c r="F395" s="200">
        <v>0</v>
      </c>
      <c r="G395" s="201">
        <f>E395*F395</f>
        <v>0</v>
      </c>
      <c r="O395" s="195">
        <v>2</v>
      </c>
      <c r="AA395" s="167">
        <v>1</v>
      </c>
      <c r="AB395" s="167">
        <v>7</v>
      </c>
      <c r="AC395" s="167">
        <v>7</v>
      </c>
      <c r="AZ395" s="167">
        <v>2</v>
      </c>
      <c r="BA395" s="167">
        <f>IF(AZ395=1,G395,0)</f>
        <v>0</v>
      </c>
      <c r="BB395" s="167">
        <f>IF(AZ395=2,G395,0)</f>
        <v>0</v>
      </c>
      <c r="BC395" s="167">
        <f>IF(AZ395=3,G395,0)</f>
        <v>0</v>
      </c>
      <c r="BD395" s="167">
        <f>IF(AZ395=4,G395,0)</f>
        <v>0</v>
      </c>
      <c r="BE395" s="167">
        <f>IF(AZ395=5,G395,0)</f>
        <v>0</v>
      </c>
      <c r="CA395" s="195">
        <v>1</v>
      </c>
      <c r="CB395" s="195">
        <v>7</v>
      </c>
      <c r="CZ395" s="167">
        <v>0.00017</v>
      </c>
    </row>
    <row r="396" spans="1:15" ht="12.75">
      <c r="A396" s="202"/>
      <c r="B396" s="208"/>
      <c r="C396" s="209" t="s">
        <v>236</v>
      </c>
      <c r="D396" s="210"/>
      <c r="E396" s="211">
        <v>1</v>
      </c>
      <c r="F396" s="212"/>
      <c r="G396" s="213"/>
      <c r="M396" s="207" t="s">
        <v>236</v>
      </c>
      <c r="O396" s="195"/>
    </row>
    <row r="397" spans="1:104" ht="12.75">
      <c r="A397" s="196">
        <v>95</v>
      </c>
      <c r="B397" s="197" t="s">
        <v>479</v>
      </c>
      <c r="C397" s="198" t="s">
        <v>480</v>
      </c>
      <c r="D397" s="199" t="s">
        <v>167</v>
      </c>
      <c r="E397" s="200">
        <v>4</v>
      </c>
      <c r="F397" s="200">
        <v>0</v>
      </c>
      <c r="G397" s="201">
        <f>E397*F397</f>
        <v>0</v>
      </c>
      <c r="O397" s="195">
        <v>2</v>
      </c>
      <c r="AA397" s="167">
        <v>1</v>
      </c>
      <c r="AB397" s="167">
        <v>7</v>
      </c>
      <c r="AC397" s="167">
        <v>7</v>
      </c>
      <c r="AZ397" s="167">
        <v>2</v>
      </c>
      <c r="BA397" s="167">
        <f>IF(AZ397=1,G397,0)</f>
        <v>0</v>
      </c>
      <c r="BB397" s="167">
        <f>IF(AZ397=2,G397,0)</f>
        <v>0</v>
      </c>
      <c r="BC397" s="167">
        <f>IF(AZ397=3,G397,0)</f>
        <v>0</v>
      </c>
      <c r="BD397" s="167">
        <f>IF(AZ397=4,G397,0)</f>
        <v>0</v>
      </c>
      <c r="BE397" s="167">
        <f>IF(AZ397=5,G397,0)</f>
        <v>0</v>
      </c>
      <c r="CA397" s="195">
        <v>1</v>
      </c>
      <c r="CB397" s="195">
        <v>7</v>
      </c>
      <c r="CZ397" s="167">
        <v>0.0002</v>
      </c>
    </row>
    <row r="398" spans="1:15" ht="12.75">
      <c r="A398" s="202"/>
      <c r="B398" s="208"/>
      <c r="C398" s="209" t="s">
        <v>481</v>
      </c>
      <c r="D398" s="210"/>
      <c r="E398" s="211">
        <v>1</v>
      </c>
      <c r="F398" s="212"/>
      <c r="G398" s="213"/>
      <c r="M398" s="207" t="s">
        <v>481</v>
      </c>
      <c r="O398" s="195"/>
    </row>
    <row r="399" spans="1:15" ht="12.75">
      <c r="A399" s="202"/>
      <c r="B399" s="208"/>
      <c r="C399" s="209" t="s">
        <v>234</v>
      </c>
      <c r="D399" s="210"/>
      <c r="E399" s="211">
        <v>1</v>
      </c>
      <c r="F399" s="212"/>
      <c r="G399" s="213"/>
      <c r="M399" s="207" t="s">
        <v>234</v>
      </c>
      <c r="O399" s="195"/>
    </row>
    <row r="400" spans="1:15" ht="12.75">
      <c r="A400" s="202"/>
      <c r="B400" s="208"/>
      <c r="C400" s="209" t="s">
        <v>482</v>
      </c>
      <c r="D400" s="210"/>
      <c r="E400" s="211">
        <v>2</v>
      </c>
      <c r="F400" s="212"/>
      <c r="G400" s="213"/>
      <c r="M400" s="207" t="s">
        <v>482</v>
      </c>
      <c r="O400" s="195"/>
    </row>
    <row r="401" spans="1:104" ht="12.75">
      <c r="A401" s="196">
        <v>96</v>
      </c>
      <c r="B401" s="197" t="s">
        <v>483</v>
      </c>
      <c r="C401" s="198" t="s">
        <v>484</v>
      </c>
      <c r="D401" s="199" t="s">
        <v>167</v>
      </c>
      <c r="E401" s="200">
        <v>14</v>
      </c>
      <c r="F401" s="200">
        <v>0</v>
      </c>
      <c r="G401" s="201">
        <f>E401*F401</f>
        <v>0</v>
      </c>
      <c r="O401" s="195">
        <v>2</v>
      </c>
      <c r="AA401" s="167">
        <v>1</v>
      </c>
      <c r="AB401" s="167">
        <v>7</v>
      </c>
      <c r="AC401" s="167">
        <v>7</v>
      </c>
      <c r="AZ401" s="167">
        <v>2</v>
      </c>
      <c r="BA401" s="167">
        <f>IF(AZ401=1,G401,0)</f>
        <v>0</v>
      </c>
      <c r="BB401" s="167">
        <f>IF(AZ401=2,G401,0)</f>
        <v>0</v>
      </c>
      <c r="BC401" s="167">
        <f>IF(AZ401=3,G401,0)</f>
        <v>0</v>
      </c>
      <c r="BD401" s="167">
        <f>IF(AZ401=4,G401,0)</f>
        <v>0</v>
      </c>
      <c r="BE401" s="167">
        <f>IF(AZ401=5,G401,0)</f>
        <v>0</v>
      </c>
      <c r="CA401" s="195">
        <v>1</v>
      </c>
      <c r="CB401" s="195">
        <v>7</v>
      </c>
      <c r="CZ401" s="167">
        <v>1E-05</v>
      </c>
    </row>
    <row r="402" spans="1:15" ht="12.75">
      <c r="A402" s="202"/>
      <c r="B402" s="208"/>
      <c r="C402" s="209" t="s">
        <v>485</v>
      </c>
      <c r="D402" s="210"/>
      <c r="E402" s="211">
        <v>2</v>
      </c>
      <c r="F402" s="212"/>
      <c r="G402" s="213"/>
      <c r="M402" s="207" t="s">
        <v>485</v>
      </c>
      <c r="O402" s="195"/>
    </row>
    <row r="403" spans="1:15" ht="12.75">
      <c r="A403" s="202"/>
      <c r="B403" s="208"/>
      <c r="C403" s="209" t="s">
        <v>434</v>
      </c>
      <c r="D403" s="210"/>
      <c r="E403" s="211">
        <v>2</v>
      </c>
      <c r="F403" s="212"/>
      <c r="G403" s="213"/>
      <c r="M403" s="207" t="s">
        <v>434</v>
      </c>
      <c r="O403" s="195"/>
    </row>
    <row r="404" spans="1:15" ht="12.75">
      <c r="A404" s="202"/>
      <c r="B404" s="208"/>
      <c r="C404" s="209" t="s">
        <v>486</v>
      </c>
      <c r="D404" s="210"/>
      <c r="E404" s="211">
        <v>4</v>
      </c>
      <c r="F404" s="212"/>
      <c r="G404" s="213"/>
      <c r="M404" s="207" t="s">
        <v>486</v>
      </c>
      <c r="O404" s="195"/>
    </row>
    <row r="405" spans="1:15" ht="12.75">
      <c r="A405" s="202"/>
      <c r="B405" s="208"/>
      <c r="C405" s="209" t="s">
        <v>487</v>
      </c>
      <c r="D405" s="210"/>
      <c r="E405" s="211">
        <v>4</v>
      </c>
      <c r="F405" s="212"/>
      <c r="G405" s="213"/>
      <c r="M405" s="207" t="s">
        <v>487</v>
      </c>
      <c r="O405" s="195"/>
    </row>
    <row r="406" spans="1:15" ht="12.75">
      <c r="A406" s="202"/>
      <c r="B406" s="208"/>
      <c r="C406" s="209" t="s">
        <v>437</v>
      </c>
      <c r="D406" s="210"/>
      <c r="E406" s="211">
        <v>2</v>
      </c>
      <c r="F406" s="212"/>
      <c r="G406" s="213"/>
      <c r="M406" s="207" t="s">
        <v>437</v>
      </c>
      <c r="O406" s="195"/>
    </row>
    <row r="407" spans="1:104" ht="12.75">
      <c r="A407" s="196">
        <v>97</v>
      </c>
      <c r="B407" s="197" t="s">
        <v>488</v>
      </c>
      <c r="C407" s="198" t="s">
        <v>489</v>
      </c>
      <c r="D407" s="199" t="s">
        <v>86</v>
      </c>
      <c r="E407" s="200">
        <v>22.28</v>
      </c>
      <c r="F407" s="200">
        <v>0</v>
      </c>
      <c r="G407" s="201">
        <f>E407*F407</f>
        <v>0</v>
      </c>
      <c r="O407" s="195">
        <v>2</v>
      </c>
      <c r="AA407" s="167">
        <v>1</v>
      </c>
      <c r="AB407" s="167">
        <v>7</v>
      </c>
      <c r="AC407" s="167">
        <v>7</v>
      </c>
      <c r="AZ407" s="167">
        <v>2</v>
      </c>
      <c r="BA407" s="167">
        <f>IF(AZ407=1,G407,0)</f>
        <v>0</v>
      </c>
      <c r="BB407" s="167">
        <f>IF(AZ407=2,G407,0)</f>
        <v>0</v>
      </c>
      <c r="BC407" s="167">
        <f>IF(AZ407=3,G407,0)</f>
        <v>0</v>
      </c>
      <c r="BD407" s="167">
        <f>IF(AZ407=4,G407,0)</f>
        <v>0</v>
      </c>
      <c r="BE407" s="167">
        <f>IF(AZ407=5,G407,0)</f>
        <v>0</v>
      </c>
      <c r="CA407" s="195">
        <v>1</v>
      </c>
      <c r="CB407" s="195">
        <v>7</v>
      </c>
      <c r="CZ407" s="167">
        <v>0</v>
      </c>
    </row>
    <row r="408" spans="1:104" ht="12.75">
      <c r="A408" s="196">
        <v>98</v>
      </c>
      <c r="B408" s="197" t="s">
        <v>490</v>
      </c>
      <c r="C408" s="198" t="s">
        <v>491</v>
      </c>
      <c r="D408" s="199" t="s">
        <v>167</v>
      </c>
      <c r="E408" s="200">
        <v>2</v>
      </c>
      <c r="F408" s="200">
        <v>0</v>
      </c>
      <c r="G408" s="201">
        <f>E408*F408</f>
        <v>0</v>
      </c>
      <c r="O408" s="195">
        <v>2</v>
      </c>
      <c r="AA408" s="167">
        <v>3</v>
      </c>
      <c r="AB408" s="167">
        <v>7</v>
      </c>
      <c r="AC408" s="167">
        <v>48441581</v>
      </c>
      <c r="AZ408" s="167">
        <v>2</v>
      </c>
      <c r="BA408" s="167">
        <f>IF(AZ408=1,G408,0)</f>
        <v>0</v>
      </c>
      <c r="BB408" s="167">
        <f>IF(AZ408=2,G408,0)</f>
        <v>0</v>
      </c>
      <c r="BC408" s="167">
        <f>IF(AZ408=3,G408,0)</f>
        <v>0</v>
      </c>
      <c r="BD408" s="167">
        <f>IF(AZ408=4,G408,0)</f>
        <v>0</v>
      </c>
      <c r="BE408" s="167">
        <f>IF(AZ408=5,G408,0)</f>
        <v>0</v>
      </c>
      <c r="CA408" s="195">
        <v>3</v>
      </c>
      <c r="CB408" s="195">
        <v>7</v>
      </c>
      <c r="CZ408" s="167">
        <v>0.005</v>
      </c>
    </row>
    <row r="409" spans="1:104" ht="22.5">
      <c r="A409" s="196">
        <v>99</v>
      </c>
      <c r="B409" s="197" t="s">
        <v>492</v>
      </c>
      <c r="C409" s="198" t="s">
        <v>493</v>
      </c>
      <c r="D409" s="199" t="s">
        <v>167</v>
      </c>
      <c r="E409" s="200">
        <v>2</v>
      </c>
      <c r="F409" s="200">
        <v>0</v>
      </c>
      <c r="G409" s="201">
        <f>E409*F409</f>
        <v>0</v>
      </c>
      <c r="O409" s="195">
        <v>2</v>
      </c>
      <c r="AA409" s="167">
        <v>3</v>
      </c>
      <c r="AB409" s="167">
        <v>7</v>
      </c>
      <c r="AC409" s="167" t="s">
        <v>492</v>
      </c>
      <c r="AZ409" s="167">
        <v>2</v>
      </c>
      <c r="BA409" s="167">
        <f>IF(AZ409=1,G409,0)</f>
        <v>0</v>
      </c>
      <c r="BB409" s="167">
        <f>IF(AZ409=2,G409,0)</f>
        <v>0</v>
      </c>
      <c r="BC409" s="167">
        <f>IF(AZ409=3,G409,0)</f>
        <v>0</v>
      </c>
      <c r="BD409" s="167">
        <f>IF(AZ409=4,G409,0)</f>
        <v>0</v>
      </c>
      <c r="BE409" s="167">
        <f>IF(AZ409=5,G409,0)</f>
        <v>0</v>
      </c>
      <c r="CA409" s="195">
        <v>3</v>
      </c>
      <c r="CB409" s="195">
        <v>7</v>
      </c>
      <c r="CZ409" s="167">
        <v>0</v>
      </c>
    </row>
    <row r="410" spans="1:15" ht="12.75">
      <c r="A410" s="202"/>
      <c r="B410" s="203"/>
      <c r="C410" s="204" t="s">
        <v>494</v>
      </c>
      <c r="D410" s="205"/>
      <c r="E410" s="205"/>
      <c r="F410" s="205"/>
      <c r="G410" s="206"/>
      <c r="L410" s="207" t="s">
        <v>494</v>
      </c>
      <c r="O410" s="195">
        <v>3</v>
      </c>
    </row>
    <row r="411" spans="1:15" ht="12.75">
      <c r="A411" s="202"/>
      <c r="B411" s="203"/>
      <c r="C411" s="204" t="s">
        <v>495</v>
      </c>
      <c r="D411" s="205"/>
      <c r="E411" s="205"/>
      <c r="F411" s="205"/>
      <c r="G411" s="206"/>
      <c r="L411" s="207" t="s">
        <v>495</v>
      </c>
      <c r="O411" s="195">
        <v>3</v>
      </c>
    </row>
    <row r="412" spans="1:15" ht="12.75">
      <c r="A412" s="202"/>
      <c r="B412" s="203"/>
      <c r="C412" s="204" t="s">
        <v>496</v>
      </c>
      <c r="D412" s="205"/>
      <c r="E412" s="205"/>
      <c r="F412" s="205"/>
      <c r="G412" s="206"/>
      <c r="L412" s="207" t="s">
        <v>496</v>
      </c>
      <c r="O412" s="195">
        <v>3</v>
      </c>
    </row>
    <row r="413" spans="1:15" ht="12.75">
      <c r="A413" s="202"/>
      <c r="B413" s="203"/>
      <c r="C413" s="204" t="s">
        <v>497</v>
      </c>
      <c r="D413" s="205"/>
      <c r="E413" s="205"/>
      <c r="F413" s="205"/>
      <c r="G413" s="206"/>
      <c r="L413" s="207" t="s">
        <v>497</v>
      </c>
      <c r="O413" s="195">
        <v>3</v>
      </c>
    </row>
    <row r="414" spans="1:15" ht="12.75">
      <c r="A414" s="202"/>
      <c r="B414" s="203"/>
      <c r="C414" s="204" t="s">
        <v>498</v>
      </c>
      <c r="D414" s="205"/>
      <c r="E414" s="205"/>
      <c r="F414" s="205"/>
      <c r="G414" s="206"/>
      <c r="L414" s="207" t="s">
        <v>498</v>
      </c>
      <c r="O414" s="195">
        <v>3</v>
      </c>
    </row>
    <row r="415" spans="1:15" ht="12.75">
      <c r="A415" s="202"/>
      <c r="B415" s="203"/>
      <c r="C415" s="204" t="s">
        <v>499</v>
      </c>
      <c r="D415" s="205"/>
      <c r="E415" s="205"/>
      <c r="F415" s="205"/>
      <c r="G415" s="206"/>
      <c r="L415" s="207" t="s">
        <v>499</v>
      </c>
      <c r="O415" s="195">
        <v>3</v>
      </c>
    </row>
    <row r="416" spans="1:15" ht="12.75">
      <c r="A416" s="202"/>
      <c r="B416" s="203"/>
      <c r="C416" s="204" t="s">
        <v>500</v>
      </c>
      <c r="D416" s="205"/>
      <c r="E416" s="205"/>
      <c r="F416" s="205"/>
      <c r="G416" s="206"/>
      <c r="L416" s="207" t="s">
        <v>500</v>
      </c>
      <c r="O416" s="195">
        <v>3</v>
      </c>
    </row>
    <row r="417" spans="1:15" ht="12.75">
      <c r="A417" s="202"/>
      <c r="B417" s="203"/>
      <c r="C417" s="204" t="s">
        <v>501</v>
      </c>
      <c r="D417" s="205"/>
      <c r="E417" s="205"/>
      <c r="F417" s="205"/>
      <c r="G417" s="206"/>
      <c r="L417" s="207" t="s">
        <v>501</v>
      </c>
      <c r="O417" s="195">
        <v>3</v>
      </c>
    </row>
    <row r="418" spans="1:15" ht="12.75">
      <c r="A418" s="202"/>
      <c r="B418" s="203"/>
      <c r="C418" s="204" t="s">
        <v>502</v>
      </c>
      <c r="D418" s="205"/>
      <c r="E418" s="205"/>
      <c r="F418" s="205"/>
      <c r="G418" s="206"/>
      <c r="L418" s="207" t="s">
        <v>502</v>
      </c>
      <c r="O418" s="195">
        <v>3</v>
      </c>
    </row>
    <row r="419" spans="1:15" ht="12.75">
      <c r="A419" s="202"/>
      <c r="B419" s="203"/>
      <c r="C419" s="204" t="s">
        <v>503</v>
      </c>
      <c r="D419" s="205"/>
      <c r="E419" s="205"/>
      <c r="F419" s="205"/>
      <c r="G419" s="206"/>
      <c r="L419" s="207" t="s">
        <v>503</v>
      </c>
      <c r="O419" s="195">
        <v>3</v>
      </c>
    </row>
    <row r="420" spans="1:104" ht="22.5">
      <c r="A420" s="196">
        <v>100</v>
      </c>
      <c r="B420" s="197" t="s">
        <v>504</v>
      </c>
      <c r="C420" s="198" t="s">
        <v>505</v>
      </c>
      <c r="D420" s="199" t="s">
        <v>167</v>
      </c>
      <c r="E420" s="200">
        <v>2</v>
      </c>
      <c r="F420" s="200">
        <v>0</v>
      </c>
      <c r="G420" s="201">
        <f>E420*F420</f>
        <v>0</v>
      </c>
      <c r="O420" s="195">
        <v>2</v>
      </c>
      <c r="AA420" s="167">
        <v>3</v>
      </c>
      <c r="AB420" s="167">
        <v>7</v>
      </c>
      <c r="AC420" s="167">
        <v>484518208</v>
      </c>
      <c r="AZ420" s="167">
        <v>2</v>
      </c>
      <c r="BA420" s="167">
        <f>IF(AZ420=1,G420,0)</f>
        <v>0</v>
      </c>
      <c r="BB420" s="167">
        <f>IF(AZ420=2,G420,0)</f>
        <v>0</v>
      </c>
      <c r="BC420" s="167">
        <f>IF(AZ420=3,G420,0)</f>
        <v>0</v>
      </c>
      <c r="BD420" s="167">
        <f>IF(AZ420=4,G420,0)</f>
        <v>0</v>
      </c>
      <c r="BE420" s="167">
        <f>IF(AZ420=5,G420,0)</f>
        <v>0</v>
      </c>
      <c r="CA420" s="195">
        <v>3</v>
      </c>
      <c r="CB420" s="195">
        <v>7</v>
      </c>
      <c r="CZ420" s="167">
        <v>0.0096</v>
      </c>
    </row>
    <row r="421" spans="1:104" ht="22.5">
      <c r="A421" s="196">
        <v>101</v>
      </c>
      <c r="B421" s="197" t="s">
        <v>506</v>
      </c>
      <c r="C421" s="198" t="s">
        <v>507</v>
      </c>
      <c r="D421" s="199" t="s">
        <v>167</v>
      </c>
      <c r="E421" s="200">
        <v>2</v>
      </c>
      <c r="F421" s="200">
        <v>0</v>
      </c>
      <c r="G421" s="201">
        <f>E421*F421</f>
        <v>0</v>
      </c>
      <c r="O421" s="195">
        <v>2</v>
      </c>
      <c r="AA421" s="167">
        <v>3</v>
      </c>
      <c r="AB421" s="167">
        <v>7</v>
      </c>
      <c r="AC421" s="167">
        <v>48457217</v>
      </c>
      <c r="AZ421" s="167">
        <v>2</v>
      </c>
      <c r="BA421" s="167">
        <f>IF(AZ421=1,G421,0)</f>
        <v>0</v>
      </c>
      <c r="BB421" s="167">
        <f>IF(AZ421=2,G421,0)</f>
        <v>0</v>
      </c>
      <c r="BC421" s="167">
        <f>IF(AZ421=3,G421,0)</f>
        <v>0</v>
      </c>
      <c r="BD421" s="167">
        <f>IF(AZ421=4,G421,0)</f>
        <v>0</v>
      </c>
      <c r="BE421" s="167">
        <f>IF(AZ421=5,G421,0)</f>
        <v>0</v>
      </c>
      <c r="CA421" s="195">
        <v>3</v>
      </c>
      <c r="CB421" s="195">
        <v>7</v>
      </c>
      <c r="CZ421" s="167">
        <v>0.02178</v>
      </c>
    </row>
    <row r="422" spans="1:15" ht="12.75">
      <c r="A422" s="202"/>
      <c r="B422" s="208"/>
      <c r="C422" s="209" t="s">
        <v>234</v>
      </c>
      <c r="D422" s="210"/>
      <c r="E422" s="211">
        <v>1</v>
      </c>
      <c r="F422" s="212"/>
      <c r="G422" s="213"/>
      <c r="M422" s="207" t="s">
        <v>234</v>
      </c>
      <c r="O422" s="195"/>
    </row>
    <row r="423" spans="1:15" ht="12.75">
      <c r="A423" s="202"/>
      <c r="B423" s="208"/>
      <c r="C423" s="209" t="s">
        <v>236</v>
      </c>
      <c r="D423" s="210"/>
      <c r="E423" s="211">
        <v>1</v>
      </c>
      <c r="F423" s="212"/>
      <c r="G423" s="213"/>
      <c r="M423" s="207" t="s">
        <v>236</v>
      </c>
      <c r="O423" s="195"/>
    </row>
    <row r="424" spans="1:104" ht="22.5">
      <c r="A424" s="196">
        <v>102</v>
      </c>
      <c r="B424" s="197" t="s">
        <v>508</v>
      </c>
      <c r="C424" s="198" t="s">
        <v>509</v>
      </c>
      <c r="D424" s="199" t="s">
        <v>167</v>
      </c>
      <c r="E424" s="200">
        <v>2</v>
      </c>
      <c r="F424" s="200">
        <v>0</v>
      </c>
      <c r="G424" s="201">
        <f>E424*F424</f>
        <v>0</v>
      </c>
      <c r="O424" s="195">
        <v>2</v>
      </c>
      <c r="AA424" s="167">
        <v>3</v>
      </c>
      <c r="AB424" s="167">
        <v>7</v>
      </c>
      <c r="AC424" s="167">
        <v>48457219</v>
      </c>
      <c r="AZ424" s="167">
        <v>2</v>
      </c>
      <c r="BA424" s="167">
        <f>IF(AZ424=1,G424,0)</f>
        <v>0</v>
      </c>
      <c r="BB424" s="167">
        <f>IF(AZ424=2,G424,0)</f>
        <v>0</v>
      </c>
      <c r="BC424" s="167">
        <f>IF(AZ424=3,G424,0)</f>
        <v>0</v>
      </c>
      <c r="BD424" s="167">
        <f>IF(AZ424=4,G424,0)</f>
        <v>0</v>
      </c>
      <c r="BE424" s="167">
        <f>IF(AZ424=5,G424,0)</f>
        <v>0</v>
      </c>
      <c r="CA424" s="195">
        <v>3</v>
      </c>
      <c r="CB424" s="195">
        <v>7</v>
      </c>
      <c r="CZ424" s="167">
        <v>0.02904</v>
      </c>
    </row>
    <row r="425" spans="1:15" ht="12.75">
      <c r="A425" s="202"/>
      <c r="B425" s="208"/>
      <c r="C425" s="209" t="s">
        <v>456</v>
      </c>
      <c r="D425" s="210"/>
      <c r="E425" s="211">
        <v>1</v>
      </c>
      <c r="F425" s="212"/>
      <c r="G425" s="213"/>
      <c r="M425" s="207" t="s">
        <v>456</v>
      </c>
      <c r="O425" s="195"/>
    </row>
    <row r="426" spans="1:15" ht="12.75">
      <c r="A426" s="202"/>
      <c r="B426" s="208"/>
      <c r="C426" s="209" t="s">
        <v>451</v>
      </c>
      <c r="D426" s="210"/>
      <c r="E426" s="211">
        <v>1</v>
      </c>
      <c r="F426" s="212"/>
      <c r="G426" s="213"/>
      <c r="M426" s="207" t="s">
        <v>451</v>
      </c>
      <c r="O426" s="195"/>
    </row>
    <row r="427" spans="1:104" ht="22.5">
      <c r="A427" s="196">
        <v>103</v>
      </c>
      <c r="B427" s="197" t="s">
        <v>510</v>
      </c>
      <c r="C427" s="198" t="s">
        <v>511</v>
      </c>
      <c r="D427" s="199" t="s">
        <v>167</v>
      </c>
      <c r="E427" s="200">
        <v>2</v>
      </c>
      <c r="F427" s="200">
        <v>0</v>
      </c>
      <c r="G427" s="201">
        <f>E427*F427</f>
        <v>0</v>
      </c>
      <c r="O427" s="195">
        <v>2</v>
      </c>
      <c r="AA427" s="167">
        <v>3</v>
      </c>
      <c r="AB427" s="167">
        <v>7</v>
      </c>
      <c r="AC427" s="167">
        <v>54132051</v>
      </c>
      <c r="AZ427" s="167">
        <v>2</v>
      </c>
      <c r="BA427" s="167">
        <f>IF(AZ427=1,G427,0)</f>
        <v>0</v>
      </c>
      <c r="BB427" s="167">
        <f>IF(AZ427=2,G427,0)</f>
        <v>0</v>
      </c>
      <c r="BC427" s="167">
        <f>IF(AZ427=3,G427,0)</f>
        <v>0</v>
      </c>
      <c r="BD427" s="167">
        <f>IF(AZ427=4,G427,0)</f>
        <v>0</v>
      </c>
      <c r="BE427" s="167">
        <f>IF(AZ427=5,G427,0)</f>
        <v>0</v>
      </c>
      <c r="CA427" s="195">
        <v>3</v>
      </c>
      <c r="CB427" s="195">
        <v>7</v>
      </c>
      <c r="CZ427" s="167">
        <v>0</v>
      </c>
    </row>
    <row r="428" spans="1:15" ht="12.75">
      <c r="A428" s="202"/>
      <c r="B428" s="203"/>
      <c r="C428" s="204" t="s">
        <v>512</v>
      </c>
      <c r="D428" s="205"/>
      <c r="E428" s="205"/>
      <c r="F428" s="205"/>
      <c r="G428" s="206"/>
      <c r="L428" s="207" t="s">
        <v>512</v>
      </c>
      <c r="O428" s="195">
        <v>3</v>
      </c>
    </row>
    <row r="429" spans="1:15" ht="12.75">
      <c r="A429" s="202"/>
      <c r="B429" s="203"/>
      <c r="C429" s="204"/>
      <c r="D429" s="205"/>
      <c r="E429" s="205"/>
      <c r="F429" s="205"/>
      <c r="G429" s="206"/>
      <c r="L429" s="207"/>
      <c r="O429" s="195">
        <v>3</v>
      </c>
    </row>
    <row r="430" spans="1:15" ht="12.75">
      <c r="A430" s="202"/>
      <c r="B430" s="203"/>
      <c r="C430" s="204" t="s">
        <v>513</v>
      </c>
      <c r="D430" s="205"/>
      <c r="E430" s="205"/>
      <c r="F430" s="205"/>
      <c r="G430" s="206"/>
      <c r="L430" s="207" t="s">
        <v>513</v>
      </c>
      <c r="O430" s="195">
        <v>3</v>
      </c>
    </row>
    <row r="431" spans="1:104" ht="12.75">
      <c r="A431" s="196">
        <v>104</v>
      </c>
      <c r="B431" s="197" t="s">
        <v>514</v>
      </c>
      <c r="C431" s="198" t="s">
        <v>515</v>
      </c>
      <c r="D431" s="199" t="s">
        <v>61</v>
      </c>
      <c r="E431" s="200"/>
      <c r="F431" s="200">
        <v>0</v>
      </c>
      <c r="G431" s="201">
        <f>E431*F431</f>
        <v>0</v>
      </c>
      <c r="O431" s="195">
        <v>2</v>
      </c>
      <c r="AA431" s="167">
        <v>7</v>
      </c>
      <c r="AB431" s="167">
        <v>1002</v>
      </c>
      <c r="AC431" s="167">
        <v>5</v>
      </c>
      <c r="AZ431" s="167">
        <v>2</v>
      </c>
      <c r="BA431" s="167">
        <f>IF(AZ431=1,G431,0)</f>
        <v>0</v>
      </c>
      <c r="BB431" s="167">
        <f>IF(AZ431=2,G431,0)</f>
        <v>0</v>
      </c>
      <c r="BC431" s="167">
        <f>IF(AZ431=3,G431,0)</f>
        <v>0</v>
      </c>
      <c r="BD431" s="167">
        <f>IF(AZ431=4,G431,0)</f>
        <v>0</v>
      </c>
      <c r="BE431" s="167">
        <f>IF(AZ431=5,G431,0)</f>
        <v>0</v>
      </c>
      <c r="CA431" s="195">
        <v>7</v>
      </c>
      <c r="CB431" s="195">
        <v>1002</v>
      </c>
      <c r="CZ431" s="167">
        <v>0</v>
      </c>
    </row>
    <row r="432" spans="1:57" ht="12.75">
      <c r="A432" s="214"/>
      <c r="B432" s="215" t="s">
        <v>74</v>
      </c>
      <c r="C432" s="216" t="str">
        <f>CONCATENATE(B378," ",C378)</f>
        <v>735 Otopná tělesa</v>
      </c>
      <c r="D432" s="217"/>
      <c r="E432" s="218"/>
      <c r="F432" s="219"/>
      <c r="G432" s="220">
        <f>SUM(G378:G431)</f>
        <v>0</v>
      </c>
      <c r="O432" s="195">
        <v>4</v>
      </c>
      <c r="BA432" s="221">
        <f>SUM(BA378:BA431)</f>
        <v>0</v>
      </c>
      <c r="BB432" s="221">
        <f>SUM(BB378:BB431)</f>
        <v>0</v>
      </c>
      <c r="BC432" s="221">
        <f>SUM(BC378:BC431)</f>
        <v>0</v>
      </c>
      <c r="BD432" s="221">
        <f>SUM(BD378:BD431)</f>
        <v>0</v>
      </c>
      <c r="BE432" s="221">
        <f>SUM(BE378:BE431)</f>
        <v>0</v>
      </c>
    </row>
    <row r="433" spans="1:15" ht="12.75">
      <c r="A433" s="188" t="s">
        <v>72</v>
      </c>
      <c r="B433" s="189" t="s">
        <v>516</v>
      </c>
      <c r="C433" s="190" t="s">
        <v>517</v>
      </c>
      <c r="D433" s="191"/>
      <c r="E433" s="192"/>
      <c r="F433" s="192"/>
      <c r="G433" s="193"/>
      <c r="H433" s="194"/>
      <c r="I433" s="194"/>
      <c r="O433" s="195">
        <v>1</v>
      </c>
    </row>
    <row r="434" spans="1:104" ht="12.75">
      <c r="A434" s="196">
        <v>105</v>
      </c>
      <c r="B434" s="197" t="s">
        <v>518</v>
      </c>
      <c r="C434" s="198" t="s">
        <v>519</v>
      </c>
      <c r="D434" s="199" t="s">
        <v>167</v>
      </c>
      <c r="E434" s="200">
        <v>4</v>
      </c>
      <c r="F434" s="200">
        <v>0</v>
      </c>
      <c r="G434" s="201">
        <f>E434*F434</f>
        <v>0</v>
      </c>
      <c r="O434" s="195">
        <v>2</v>
      </c>
      <c r="AA434" s="167">
        <v>1</v>
      </c>
      <c r="AB434" s="167">
        <v>7</v>
      </c>
      <c r="AC434" s="167">
        <v>7</v>
      </c>
      <c r="AZ434" s="167">
        <v>2</v>
      </c>
      <c r="BA434" s="167">
        <f>IF(AZ434=1,G434,0)</f>
        <v>0</v>
      </c>
      <c r="BB434" s="167">
        <f>IF(AZ434=2,G434,0)</f>
        <v>0</v>
      </c>
      <c r="BC434" s="167">
        <f>IF(AZ434=3,G434,0)</f>
        <v>0</v>
      </c>
      <c r="BD434" s="167">
        <f>IF(AZ434=4,G434,0)</f>
        <v>0</v>
      </c>
      <c r="BE434" s="167">
        <f>IF(AZ434=5,G434,0)</f>
        <v>0</v>
      </c>
      <c r="CA434" s="195">
        <v>1</v>
      </c>
      <c r="CB434" s="195">
        <v>7</v>
      </c>
      <c r="CZ434" s="167">
        <v>0</v>
      </c>
    </row>
    <row r="435" spans="1:104" ht="12.75">
      <c r="A435" s="196">
        <v>106</v>
      </c>
      <c r="B435" s="197" t="s">
        <v>520</v>
      </c>
      <c r="C435" s="198" t="s">
        <v>521</v>
      </c>
      <c r="D435" s="199" t="s">
        <v>86</v>
      </c>
      <c r="E435" s="200">
        <v>2.955</v>
      </c>
      <c r="F435" s="200">
        <v>0</v>
      </c>
      <c r="G435" s="201">
        <f>E435*F435</f>
        <v>0</v>
      </c>
      <c r="O435" s="195">
        <v>2</v>
      </c>
      <c r="AA435" s="167">
        <v>1</v>
      </c>
      <c r="AB435" s="167">
        <v>7</v>
      </c>
      <c r="AC435" s="167">
        <v>7</v>
      </c>
      <c r="AZ435" s="167">
        <v>2</v>
      </c>
      <c r="BA435" s="167">
        <f>IF(AZ435=1,G435,0)</f>
        <v>0</v>
      </c>
      <c r="BB435" s="167">
        <f>IF(AZ435=2,G435,0)</f>
        <v>0</v>
      </c>
      <c r="BC435" s="167">
        <f>IF(AZ435=3,G435,0)</f>
        <v>0</v>
      </c>
      <c r="BD435" s="167">
        <f>IF(AZ435=4,G435,0)</f>
        <v>0</v>
      </c>
      <c r="BE435" s="167">
        <f>IF(AZ435=5,G435,0)</f>
        <v>0</v>
      </c>
      <c r="CA435" s="195">
        <v>1</v>
      </c>
      <c r="CB435" s="195">
        <v>7</v>
      </c>
      <c r="CZ435" s="167">
        <v>0</v>
      </c>
    </row>
    <row r="436" spans="1:15" ht="12.75">
      <c r="A436" s="202"/>
      <c r="B436" s="208"/>
      <c r="C436" s="209" t="s">
        <v>522</v>
      </c>
      <c r="D436" s="210"/>
      <c r="E436" s="211">
        <v>2.955</v>
      </c>
      <c r="F436" s="212"/>
      <c r="G436" s="213"/>
      <c r="M436" s="207" t="s">
        <v>522</v>
      </c>
      <c r="O436" s="195"/>
    </row>
    <row r="437" spans="1:104" ht="12.75">
      <c r="A437" s="196">
        <v>107</v>
      </c>
      <c r="B437" s="197" t="s">
        <v>523</v>
      </c>
      <c r="C437" s="198" t="s">
        <v>524</v>
      </c>
      <c r="D437" s="199" t="s">
        <v>167</v>
      </c>
      <c r="E437" s="200">
        <v>6</v>
      </c>
      <c r="F437" s="200">
        <v>0</v>
      </c>
      <c r="G437" s="201">
        <f>E437*F437</f>
        <v>0</v>
      </c>
      <c r="O437" s="195">
        <v>2</v>
      </c>
      <c r="AA437" s="167">
        <v>1</v>
      </c>
      <c r="AB437" s="167">
        <v>7</v>
      </c>
      <c r="AC437" s="167">
        <v>7</v>
      </c>
      <c r="AZ437" s="167">
        <v>2</v>
      </c>
      <c r="BA437" s="167">
        <f>IF(AZ437=1,G437,0)</f>
        <v>0</v>
      </c>
      <c r="BB437" s="167">
        <f>IF(AZ437=2,G437,0)</f>
        <v>0</v>
      </c>
      <c r="BC437" s="167">
        <f>IF(AZ437=3,G437,0)</f>
        <v>0</v>
      </c>
      <c r="BD437" s="167">
        <f>IF(AZ437=4,G437,0)</f>
        <v>0</v>
      </c>
      <c r="BE437" s="167">
        <f>IF(AZ437=5,G437,0)</f>
        <v>0</v>
      </c>
      <c r="CA437" s="195">
        <v>1</v>
      </c>
      <c r="CB437" s="195">
        <v>7</v>
      </c>
      <c r="CZ437" s="167">
        <v>0</v>
      </c>
    </row>
    <row r="438" spans="1:104" ht="12.75">
      <c r="A438" s="196">
        <v>108</v>
      </c>
      <c r="B438" s="197" t="s">
        <v>525</v>
      </c>
      <c r="C438" s="198" t="s">
        <v>526</v>
      </c>
      <c r="D438" s="199" t="s">
        <v>167</v>
      </c>
      <c r="E438" s="200">
        <v>6</v>
      </c>
      <c r="F438" s="200">
        <v>0</v>
      </c>
      <c r="G438" s="201">
        <f>E438*F438</f>
        <v>0</v>
      </c>
      <c r="O438" s="195">
        <v>2</v>
      </c>
      <c r="AA438" s="167">
        <v>3</v>
      </c>
      <c r="AB438" s="167">
        <v>7</v>
      </c>
      <c r="AC438" s="167">
        <v>54914620</v>
      </c>
      <c r="AZ438" s="167">
        <v>2</v>
      </c>
      <c r="BA438" s="167">
        <f>IF(AZ438=1,G438,0)</f>
        <v>0</v>
      </c>
      <c r="BB438" s="167">
        <f>IF(AZ438=2,G438,0)</f>
        <v>0</v>
      </c>
      <c r="BC438" s="167">
        <f>IF(AZ438=3,G438,0)</f>
        <v>0</v>
      </c>
      <c r="BD438" s="167">
        <f>IF(AZ438=4,G438,0)</f>
        <v>0</v>
      </c>
      <c r="BE438" s="167">
        <f>IF(AZ438=5,G438,0)</f>
        <v>0</v>
      </c>
      <c r="CA438" s="195">
        <v>3</v>
      </c>
      <c r="CB438" s="195">
        <v>7</v>
      </c>
      <c r="CZ438" s="167">
        <v>0.0008</v>
      </c>
    </row>
    <row r="439" spans="1:104" ht="12.75">
      <c r="A439" s="196">
        <v>109</v>
      </c>
      <c r="B439" s="197" t="s">
        <v>527</v>
      </c>
      <c r="C439" s="198" t="s">
        <v>528</v>
      </c>
      <c r="D439" s="199" t="s">
        <v>167</v>
      </c>
      <c r="E439" s="200">
        <v>2</v>
      </c>
      <c r="F439" s="200">
        <v>0</v>
      </c>
      <c r="G439" s="201">
        <f>E439*F439</f>
        <v>0</v>
      </c>
      <c r="O439" s="195">
        <v>2</v>
      </c>
      <c r="AA439" s="167">
        <v>3</v>
      </c>
      <c r="AB439" s="167">
        <v>7</v>
      </c>
      <c r="AC439" s="167">
        <v>61160132</v>
      </c>
      <c r="AZ439" s="167">
        <v>2</v>
      </c>
      <c r="BA439" s="167">
        <f>IF(AZ439=1,G439,0)</f>
        <v>0</v>
      </c>
      <c r="BB439" s="167">
        <f>IF(AZ439=2,G439,0)</f>
        <v>0</v>
      </c>
      <c r="BC439" s="167">
        <f>IF(AZ439=3,G439,0)</f>
        <v>0</v>
      </c>
      <c r="BD439" s="167">
        <f>IF(AZ439=4,G439,0)</f>
        <v>0</v>
      </c>
      <c r="BE439" s="167">
        <f>IF(AZ439=5,G439,0)</f>
        <v>0</v>
      </c>
      <c r="CA439" s="195">
        <v>3</v>
      </c>
      <c r="CB439" s="195">
        <v>7</v>
      </c>
      <c r="CZ439" s="167">
        <v>0.0138</v>
      </c>
    </row>
    <row r="440" spans="1:104" ht="12.75">
      <c r="A440" s="196">
        <v>110</v>
      </c>
      <c r="B440" s="197" t="s">
        <v>529</v>
      </c>
      <c r="C440" s="198" t="s">
        <v>530</v>
      </c>
      <c r="D440" s="199" t="s">
        <v>167</v>
      </c>
      <c r="E440" s="200">
        <v>2</v>
      </c>
      <c r="F440" s="200">
        <v>0</v>
      </c>
      <c r="G440" s="201">
        <f>E440*F440</f>
        <v>0</v>
      </c>
      <c r="O440" s="195">
        <v>2</v>
      </c>
      <c r="AA440" s="167">
        <v>3</v>
      </c>
      <c r="AB440" s="167">
        <v>7</v>
      </c>
      <c r="AC440" s="167">
        <v>61160186</v>
      </c>
      <c r="AZ440" s="167">
        <v>2</v>
      </c>
      <c r="BA440" s="167">
        <f>IF(AZ440=1,G440,0)</f>
        <v>0</v>
      </c>
      <c r="BB440" s="167">
        <f>IF(AZ440=2,G440,0)</f>
        <v>0</v>
      </c>
      <c r="BC440" s="167">
        <f>IF(AZ440=3,G440,0)</f>
        <v>0</v>
      </c>
      <c r="BD440" s="167">
        <f>IF(AZ440=4,G440,0)</f>
        <v>0</v>
      </c>
      <c r="BE440" s="167">
        <f>IF(AZ440=5,G440,0)</f>
        <v>0</v>
      </c>
      <c r="CA440" s="195">
        <v>3</v>
      </c>
      <c r="CB440" s="195">
        <v>7</v>
      </c>
      <c r="CZ440" s="167">
        <v>0.016</v>
      </c>
    </row>
    <row r="441" spans="1:104" ht="12.75">
      <c r="A441" s="196">
        <v>111</v>
      </c>
      <c r="B441" s="197" t="s">
        <v>531</v>
      </c>
      <c r="C441" s="198" t="s">
        <v>532</v>
      </c>
      <c r="D441" s="199" t="s">
        <v>61</v>
      </c>
      <c r="E441" s="200"/>
      <c r="F441" s="200">
        <v>0</v>
      </c>
      <c r="G441" s="201">
        <f>E441*F441</f>
        <v>0</v>
      </c>
      <c r="O441" s="195">
        <v>2</v>
      </c>
      <c r="AA441" s="167">
        <v>7</v>
      </c>
      <c r="AB441" s="167">
        <v>1002</v>
      </c>
      <c r="AC441" s="167">
        <v>5</v>
      </c>
      <c r="AZ441" s="167">
        <v>2</v>
      </c>
      <c r="BA441" s="167">
        <f>IF(AZ441=1,G441,0)</f>
        <v>0</v>
      </c>
      <c r="BB441" s="167">
        <f>IF(AZ441=2,G441,0)</f>
        <v>0</v>
      </c>
      <c r="BC441" s="167">
        <f>IF(AZ441=3,G441,0)</f>
        <v>0</v>
      </c>
      <c r="BD441" s="167">
        <f>IF(AZ441=4,G441,0)</f>
        <v>0</v>
      </c>
      <c r="BE441" s="167">
        <f>IF(AZ441=5,G441,0)</f>
        <v>0</v>
      </c>
      <c r="CA441" s="195">
        <v>7</v>
      </c>
      <c r="CB441" s="195">
        <v>1002</v>
      </c>
      <c r="CZ441" s="167">
        <v>0</v>
      </c>
    </row>
    <row r="442" spans="1:57" ht="12.75">
      <c r="A442" s="214"/>
      <c r="B442" s="215" t="s">
        <v>74</v>
      </c>
      <c r="C442" s="216" t="str">
        <f>CONCATENATE(B433," ",C433)</f>
        <v>766 Konstrukce truhlářské</v>
      </c>
      <c r="D442" s="217"/>
      <c r="E442" s="218"/>
      <c r="F442" s="219"/>
      <c r="G442" s="220">
        <f>SUM(G433:G441)</f>
        <v>0</v>
      </c>
      <c r="O442" s="195">
        <v>4</v>
      </c>
      <c r="BA442" s="221">
        <f>SUM(BA433:BA441)</f>
        <v>0</v>
      </c>
      <c r="BB442" s="221">
        <f>SUM(BB433:BB441)</f>
        <v>0</v>
      </c>
      <c r="BC442" s="221">
        <f>SUM(BC433:BC441)</f>
        <v>0</v>
      </c>
      <c r="BD442" s="221">
        <f>SUM(BD433:BD441)</f>
        <v>0</v>
      </c>
      <c r="BE442" s="221">
        <f>SUM(BE433:BE441)</f>
        <v>0</v>
      </c>
    </row>
    <row r="443" spans="1:15" ht="12.75">
      <c r="A443" s="188" t="s">
        <v>72</v>
      </c>
      <c r="B443" s="189" t="s">
        <v>533</v>
      </c>
      <c r="C443" s="190" t="s">
        <v>534</v>
      </c>
      <c r="D443" s="191"/>
      <c r="E443" s="192"/>
      <c r="F443" s="192"/>
      <c r="G443" s="193"/>
      <c r="H443" s="194"/>
      <c r="I443" s="194"/>
      <c r="O443" s="195">
        <v>1</v>
      </c>
    </row>
    <row r="444" spans="1:104" ht="12.75">
      <c r="A444" s="196">
        <v>112</v>
      </c>
      <c r="B444" s="197" t="s">
        <v>535</v>
      </c>
      <c r="C444" s="198" t="s">
        <v>536</v>
      </c>
      <c r="D444" s="199" t="s">
        <v>86</v>
      </c>
      <c r="E444" s="200">
        <v>19.1253</v>
      </c>
      <c r="F444" s="200">
        <v>0</v>
      </c>
      <c r="G444" s="201">
        <f>E444*F444</f>
        <v>0</v>
      </c>
      <c r="O444" s="195">
        <v>2</v>
      </c>
      <c r="AA444" s="167">
        <v>1</v>
      </c>
      <c r="AB444" s="167">
        <v>7</v>
      </c>
      <c r="AC444" s="167">
        <v>7</v>
      </c>
      <c r="AZ444" s="167">
        <v>2</v>
      </c>
      <c r="BA444" s="167">
        <f>IF(AZ444=1,G444,0)</f>
        <v>0</v>
      </c>
      <c r="BB444" s="167">
        <f>IF(AZ444=2,G444,0)</f>
        <v>0</v>
      </c>
      <c r="BC444" s="167">
        <f>IF(AZ444=3,G444,0)</f>
        <v>0</v>
      </c>
      <c r="BD444" s="167">
        <f>IF(AZ444=4,G444,0)</f>
        <v>0</v>
      </c>
      <c r="BE444" s="167">
        <f>IF(AZ444=5,G444,0)</f>
        <v>0</v>
      </c>
      <c r="CA444" s="195">
        <v>1</v>
      </c>
      <c r="CB444" s="195">
        <v>7</v>
      </c>
      <c r="CZ444" s="167">
        <v>0.00475</v>
      </c>
    </row>
    <row r="445" spans="1:104" ht="12.75">
      <c r="A445" s="196">
        <v>113</v>
      </c>
      <c r="B445" s="197" t="s">
        <v>537</v>
      </c>
      <c r="C445" s="198" t="s">
        <v>538</v>
      </c>
      <c r="D445" s="199" t="s">
        <v>105</v>
      </c>
      <c r="E445" s="200">
        <v>37.68</v>
      </c>
      <c r="F445" s="200">
        <v>0</v>
      </c>
      <c r="G445" s="201">
        <f>E445*F445</f>
        <v>0</v>
      </c>
      <c r="O445" s="195">
        <v>2</v>
      </c>
      <c r="AA445" s="167">
        <v>1</v>
      </c>
      <c r="AB445" s="167">
        <v>7</v>
      </c>
      <c r="AC445" s="167">
        <v>7</v>
      </c>
      <c r="AZ445" s="167">
        <v>2</v>
      </c>
      <c r="BA445" s="167">
        <f>IF(AZ445=1,G445,0)</f>
        <v>0</v>
      </c>
      <c r="BB445" s="167">
        <f>IF(AZ445=2,G445,0)</f>
        <v>0</v>
      </c>
      <c r="BC445" s="167">
        <f>IF(AZ445=3,G445,0)</f>
        <v>0</v>
      </c>
      <c r="BD445" s="167">
        <f>IF(AZ445=4,G445,0)</f>
        <v>0</v>
      </c>
      <c r="BE445" s="167">
        <f>IF(AZ445=5,G445,0)</f>
        <v>0</v>
      </c>
      <c r="CA445" s="195">
        <v>1</v>
      </c>
      <c r="CB445" s="195">
        <v>7</v>
      </c>
      <c r="CZ445" s="167">
        <v>4E-05</v>
      </c>
    </row>
    <row r="446" spans="1:15" ht="12.75">
      <c r="A446" s="202"/>
      <c r="B446" s="208"/>
      <c r="C446" s="209" t="s">
        <v>539</v>
      </c>
      <c r="D446" s="210"/>
      <c r="E446" s="211">
        <v>7.6</v>
      </c>
      <c r="F446" s="212"/>
      <c r="G446" s="213"/>
      <c r="M446" s="207" t="s">
        <v>539</v>
      </c>
      <c r="O446" s="195"/>
    </row>
    <row r="447" spans="1:15" ht="12.75">
      <c r="A447" s="202"/>
      <c r="B447" s="208"/>
      <c r="C447" s="209" t="s">
        <v>540</v>
      </c>
      <c r="D447" s="210"/>
      <c r="E447" s="211">
        <v>6</v>
      </c>
      <c r="F447" s="212"/>
      <c r="G447" s="213"/>
      <c r="M447" s="207" t="s">
        <v>540</v>
      </c>
      <c r="O447" s="195"/>
    </row>
    <row r="448" spans="1:15" ht="12.75">
      <c r="A448" s="202"/>
      <c r="B448" s="208"/>
      <c r="C448" s="209" t="s">
        <v>541</v>
      </c>
      <c r="D448" s="210"/>
      <c r="E448" s="211">
        <v>4.12</v>
      </c>
      <c r="F448" s="212"/>
      <c r="G448" s="213"/>
      <c r="M448" s="207" t="s">
        <v>541</v>
      </c>
      <c r="O448" s="195"/>
    </row>
    <row r="449" spans="1:15" ht="12.75">
      <c r="A449" s="202"/>
      <c r="B449" s="208"/>
      <c r="C449" s="209" t="s">
        <v>542</v>
      </c>
      <c r="D449" s="210"/>
      <c r="E449" s="211">
        <v>4.2</v>
      </c>
      <c r="F449" s="212"/>
      <c r="G449" s="213"/>
      <c r="M449" s="207" t="s">
        <v>542</v>
      </c>
      <c r="O449" s="195"/>
    </row>
    <row r="450" spans="1:15" ht="12.75">
      <c r="A450" s="202"/>
      <c r="B450" s="208"/>
      <c r="C450" s="209" t="s">
        <v>543</v>
      </c>
      <c r="D450" s="210"/>
      <c r="E450" s="211">
        <v>10.46</v>
      </c>
      <c r="F450" s="212"/>
      <c r="G450" s="213"/>
      <c r="M450" s="207" t="s">
        <v>543</v>
      </c>
      <c r="O450" s="195"/>
    </row>
    <row r="451" spans="1:15" ht="12.75">
      <c r="A451" s="202"/>
      <c r="B451" s="208"/>
      <c r="C451" s="209" t="s">
        <v>544</v>
      </c>
      <c r="D451" s="210"/>
      <c r="E451" s="211">
        <v>5.3</v>
      </c>
      <c r="F451" s="212"/>
      <c r="G451" s="213"/>
      <c r="M451" s="207" t="s">
        <v>544</v>
      </c>
      <c r="O451" s="195"/>
    </row>
    <row r="452" spans="1:104" ht="12.75">
      <c r="A452" s="196">
        <v>114</v>
      </c>
      <c r="B452" s="197" t="s">
        <v>545</v>
      </c>
      <c r="C452" s="198" t="s">
        <v>546</v>
      </c>
      <c r="D452" s="199" t="s">
        <v>86</v>
      </c>
      <c r="E452" s="200">
        <v>19.1253</v>
      </c>
      <c r="F452" s="200">
        <v>0</v>
      </c>
      <c r="G452" s="201">
        <f>E452*F452</f>
        <v>0</v>
      </c>
      <c r="O452" s="195">
        <v>2</v>
      </c>
      <c r="AA452" s="167">
        <v>1</v>
      </c>
      <c r="AB452" s="167">
        <v>7</v>
      </c>
      <c r="AC452" s="167">
        <v>7</v>
      </c>
      <c r="AZ452" s="167">
        <v>2</v>
      </c>
      <c r="BA452" s="167">
        <f>IF(AZ452=1,G452,0)</f>
        <v>0</v>
      </c>
      <c r="BB452" s="167">
        <f>IF(AZ452=2,G452,0)</f>
        <v>0</v>
      </c>
      <c r="BC452" s="167">
        <f>IF(AZ452=3,G452,0)</f>
        <v>0</v>
      </c>
      <c r="BD452" s="167">
        <f>IF(AZ452=4,G452,0)</f>
        <v>0</v>
      </c>
      <c r="BE452" s="167">
        <f>IF(AZ452=5,G452,0)</f>
        <v>0</v>
      </c>
      <c r="CA452" s="195">
        <v>1</v>
      </c>
      <c r="CB452" s="195">
        <v>7</v>
      </c>
      <c r="CZ452" s="167">
        <v>0</v>
      </c>
    </row>
    <row r="453" spans="1:104" ht="12.75">
      <c r="A453" s="196">
        <v>115</v>
      </c>
      <c r="B453" s="197" t="s">
        <v>547</v>
      </c>
      <c r="C453" s="198" t="s">
        <v>548</v>
      </c>
      <c r="D453" s="199" t="s">
        <v>86</v>
      </c>
      <c r="E453" s="200">
        <v>19.1253</v>
      </c>
      <c r="F453" s="200">
        <v>0</v>
      </c>
      <c r="G453" s="201">
        <f>E453*F453</f>
        <v>0</v>
      </c>
      <c r="O453" s="195">
        <v>2</v>
      </c>
      <c r="AA453" s="167">
        <v>1</v>
      </c>
      <c r="AB453" s="167">
        <v>7</v>
      </c>
      <c r="AC453" s="167">
        <v>7</v>
      </c>
      <c r="AZ453" s="167">
        <v>2</v>
      </c>
      <c r="BA453" s="167">
        <f>IF(AZ453=1,G453,0)</f>
        <v>0</v>
      </c>
      <c r="BB453" s="167">
        <f>IF(AZ453=2,G453,0)</f>
        <v>0</v>
      </c>
      <c r="BC453" s="167">
        <f>IF(AZ453=3,G453,0)</f>
        <v>0</v>
      </c>
      <c r="BD453" s="167">
        <f>IF(AZ453=4,G453,0)</f>
        <v>0</v>
      </c>
      <c r="BE453" s="167">
        <f>IF(AZ453=5,G453,0)</f>
        <v>0</v>
      </c>
      <c r="CA453" s="195">
        <v>1</v>
      </c>
      <c r="CB453" s="195">
        <v>7</v>
      </c>
      <c r="CZ453" s="167">
        <v>0.0008</v>
      </c>
    </row>
    <row r="454" spans="1:104" ht="12.75">
      <c r="A454" s="196">
        <v>116</v>
      </c>
      <c r="B454" s="197" t="s">
        <v>549</v>
      </c>
      <c r="C454" s="198" t="s">
        <v>550</v>
      </c>
      <c r="D454" s="199" t="s">
        <v>86</v>
      </c>
      <c r="E454" s="200">
        <v>21.9941</v>
      </c>
      <c r="F454" s="200">
        <v>0</v>
      </c>
      <c r="G454" s="201">
        <f>E454*F454</f>
        <v>0</v>
      </c>
      <c r="O454" s="195">
        <v>2</v>
      </c>
      <c r="AA454" s="167">
        <v>3</v>
      </c>
      <c r="AB454" s="167">
        <v>7</v>
      </c>
      <c r="AC454" s="167">
        <v>597642030</v>
      </c>
      <c r="AZ454" s="167">
        <v>2</v>
      </c>
      <c r="BA454" s="167">
        <f>IF(AZ454=1,G454,0)</f>
        <v>0</v>
      </c>
      <c r="BB454" s="167">
        <f>IF(AZ454=2,G454,0)</f>
        <v>0</v>
      </c>
      <c r="BC454" s="167">
        <f>IF(AZ454=3,G454,0)</f>
        <v>0</v>
      </c>
      <c r="BD454" s="167">
        <f>IF(AZ454=4,G454,0)</f>
        <v>0</v>
      </c>
      <c r="BE454" s="167">
        <f>IF(AZ454=5,G454,0)</f>
        <v>0</v>
      </c>
      <c r="CA454" s="195">
        <v>3</v>
      </c>
      <c r="CB454" s="195">
        <v>7</v>
      </c>
      <c r="CZ454" s="167">
        <v>0.0192</v>
      </c>
    </row>
    <row r="455" spans="1:15" ht="12.75">
      <c r="A455" s="202"/>
      <c r="B455" s="208"/>
      <c r="C455" s="209" t="s">
        <v>551</v>
      </c>
      <c r="D455" s="210"/>
      <c r="E455" s="211">
        <v>21.9941</v>
      </c>
      <c r="F455" s="212"/>
      <c r="G455" s="213"/>
      <c r="M455" s="207" t="s">
        <v>551</v>
      </c>
      <c r="O455" s="195"/>
    </row>
    <row r="456" spans="1:104" ht="12.75">
      <c r="A456" s="196">
        <v>117</v>
      </c>
      <c r="B456" s="197" t="s">
        <v>552</v>
      </c>
      <c r="C456" s="198" t="s">
        <v>553</v>
      </c>
      <c r="D456" s="199" t="s">
        <v>61</v>
      </c>
      <c r="E456" s="200"/>
      <c r="F456" s="200">
        <v>0</v>
      </c>
      <c r="G456" s="201">
        <f>E456*F456</f>
        <v>0</v>
      </c>
      <c r="O456" s="195">
        <v>2</v>
      </c>
      <c r="AA456" s="167">
        <v>7</v>
      </c>
      <c r="AB456" s="167">
        <v>1002</v>
      </c>
      <c r="AC456" s="167">
        <v>5</v>
      </c>
      <c r="AZ456" s="167">
        <v>2</v>
      </c>
      <c r="BA456" s="167">
        <f>IF(AZ456=1,G456,0)</f>
        <v>0</v>
      </c>
      <c r="BB456" s="167">
        <f>IF(AZ456=2,G456,0)</f>
        <v>0</v>
      </c>
      <c r="BC456" s="167">
        <f>IF(AZ456=3,G456,0)</f>
        <v>0</v>
      </c>
      <c r="BD456" s="167">
        <f>IF(AZ456=4,G456,0)</f>
        <v>0</v>
      </c>
      <c r="BE456" s="167">
        <f>IF(AZ456=5,G456,0)</f>
        <v>0</v>
      </c>
      <c r="CA456" s="195">
        <v>7</v>
      </c>
      <c r="CB456" s="195">
        <v>1002</v>
      </c>
      <c r="CZ456" s="167">
        <v>0</v>
      </c>
    </row>
    <row r="457" spans="1:57" ht="12.75">
      <c r="A457" s="214"/>
      <c r="B457" s="215" t="s">
        <v>74</v>
      </c>
      <c r="C457" s="216" t="str">
        <f>CONCATENATE(B443," ",C443)</f>
        <v>771 Podlahy z dlaždic a obklady</v>
      </c>
      <c r="D457" s="217"/>
      <c r="E457" s="218"/>
      <c r="F457" s="219"/>
      <c r="G457" s="220">
        <f>SUM(G443:G456)</f>
        <v>0</v>
      </c>
      <c r="O457" s="195">
        <v>4</v>
      </c>
      <c r="BA457" s="221">
        <f>SUM(BA443:BA456)</f>
        <v>0</v>
      </c>
      <c r="BB457" s="221">
        <f>SUM(BB443:BB456)</f>
        <v>0</v>
      </c>
      <c r="BC457" s="221">
        <f>SUM(BC443:BC456)</f>
        <v>0</v>
      </c>
      <c r="BD457" s="221">
        <f>SUM(BD443:BD456)</f>
        <v>0</v>
      </c>
      <c r="BE457" s="221">
        <f>SUM(BE443:BE456)</f>
        <v>0</v>
      </c>
    </row>
    <row r="458" spans="1:15" ht="12.75">
      <c r="A458" s="188" t="s">
        <v>72</v>
      </c>
      <c r="B458" s="189" t="s">
        <v>554</v>
      </c>
      <c r="C458" s="190" t="s">
        <v>555</v>
      </c>
      <c r="D458" s="191"/>
      <c r="E458" s="192"/>
      <c r="F458" s="192"/>
      <c r="G458" s="193"/>
      <c r="H458" s="194"/>
      <c r="I458" s="194"/>
      <c r="O458" s="195">
        <v>1</v>
      </c>
    </row>
    <row r="459" spans="1:104" ht="12.75">
      <c r="A459" s="196">
        <v>118</v>
      </c>
      <c r="B459" s="197" t="s">
        <v>556</v>
      </c>
      <c r="C459" s="198" t="s">
        <v>557</v>
      </c>
      <c r="D459" s="199" t="s">
        <v>105</v>
      </c>
      <c r="E459" s="200">
        <v>6</v>
      </c>
      <c r="F459" s="200">
        <v>0</v>
      </c>
      <c r="G459" s="201">
        <f>E459*F459</f>
        <v>0</v>
      </c>
      <c r="O459" s="195">
        <v>2</v>
      </c>
      <c r="AA459" s="167">
        <v>1</v>
      </c>
      <c r="AB459" s="167">
        <v>7</v>
      </c>
      <c r="AC459" s="167">
        <v>7</v>
      </c>
      <c r="AZ459" s="167">
        <v>2</v>
      </c>
      <c r="BA459" s="167">
        <f>IF(AZ459=1,G459,0)</f>
        <v>0</v>
      </c>
      <c r="BB459" s="167">
        <f>IF(AZ459=2,G459,0)</f>
        <v>0</v>
      </c>
      <c r="BC459" s="167">
        <f>IF(AZ459=3,G459,0)</f>
        <v>0</v>
      </c>
      <c r="BD459" s="167">
        <f>IF(AZ459=4,G459,0)</f>
        <v>0</v>
      </c>
      <c r="BE459" s="167">
        <f>IF(AZ459=5,G459,0)</f>
        <v>0</v>
      </c>
      <c r="CA459" s="195">
        <v>1</v>
      </c>
      <c r="CB459" s="195">
        <v>7</v>
      </c>
      <c r="CZ459" s="167">
        <v>0</v>
      </c>
    </row>
    <row r="460" spans="1:15" ht="12.75">
      <c r="A460" s="202"/>
      <c r="B460" s="208"/>
      <c r="C460" s="209" t="s">
        <v>558</v>
      </c>
      <c r="D460" s="210"/>
      <c r="E460" s="211">
        <v>6</v>
      </c>
      <c r="F460" s="212"/>
      <c r="G460" s="213"/>
      <c r="M460" s="207" t="s">
        <v>558</v>
      </c>
      <c r="O460" s="195"/>
    </row>
    <row r="461" spans="1:104" ht="22.5">
      <c r="A461" s="196">
        <v>119</v>
      </c>
      <c r="B461" s="197" t="s">
        <v>559</v>
      </c>
      <c r="C461" s="198" t="s">
        <v>560</v>
      </c>
      <c r="D461" s="199" t="s">
        <v>86</v>
      </c>
      <c r="E461" s="200">
        <v>2.0651</v>
      </c>
      <c r="F461" s="200">
        <v>0</v>
      </c>
      <c r="G461" s="201">
        <f>E461*F461</f>
        <v>0</v>
      </c>
      <c r="O461" s="195">
        <v>2</v>
      </c>
      <c r="AA461" s="167">
        <v>1</v>
      </c>
      <c r="AB461" s="167">
        <v>7</v>
      </c>
      <c r="AC461" s="167">
        <v>7</v>
      </c>
      <c r="AZ461" s="167">
        <v>2</v>
      </c>
      <c r="BA461" s="167">
        <f>IF(AZ461=1,G461,0)</f>
        <v>0</v>
      </c>
      <c r="BB461" s="167">
        <f>IF(AZ461=2,G461,0)</f>
        <v>0</v>
      </c>
      <c r="BC461" s="167">
        <f>IF(AZ461=3,G461,0)</f>
        <v>0</v>
      </c>
      <c r="BD461" s="167">
        <f>IF(AZ461=4,G461,0)</f>
        <v>0</v>
      </c>
      <c r="BE461" s="167">
        <f>IF(AZ461=5,G461,0)</f>
        <v>0</v>
      </c>
      <c r="CA461" s="195">
        <v>1</v>
      </c>
      <c r="CB461" s="195">
        <v>7</v>
      </c>
      <c r="CZ461" s="167">
        <v>0</v>
      </c>
    </row>
    <row r="462" spans="1:15" ht="12.75">
      <c r="A462" s="202"/>
      <c r="B462" s="208"/>
      <c r="C462" s="209" t="s">
        <v>164</v>
      </c>
      <c r="D462" s="210"/>
      <c r="E462" s="211">
        <v>2.0651</v>
      </c>
      <c r="F462" s="212"/>
      <c r="G462" s="213"/>
      <c r="M462" s="207" t="s">
        <v>164</v>
      </c>
      <c r="O462" s="195"/>
    </row>
    <row r="463" spans="1:104" ht="12.75">
      <c r="A463" s="196">
        <v>120</v>
      </c>
      <c r="B463" s="197" t="s">
        <v>561</v>
      </c>
      <c r="C463" s="198" t="s">
        <v>562</v>
      </c>
      <c r="D463" s="199" t="s">
        <v>61</v>
      </c>
      <c r="E463" s="200"/>
      <c r="F463" s="200">
        <v>0</v>
      </c>
      <c r="G463" s="201">
        <f>E463*F463</f>
        <v>0</v>
      </c>
      <c r="O463" s="195">
        <v>2</v>
      </c>
      <c r="AA463" s="167">
        <v>7</v>
      </c>
      <c r="AB463" s="167">
        <v>1002</v>
      </c>
      <c r="AC463" s="167">
        <v>5</v>
      </c>
      <c r="AZ463" s="167">
        <v>2</v>
      </c>
      <c r="BA463" s="167">
        <f>IF(AZ463=1,G463,0)</f>
        <v>0</v>
      </c>
      <c r="BB463" s="167">
        <f>IF(AZ463=2,G463,0)</f>
        <v>0</v>
      </c>
      <c r="BC463" s="167">
        <f>IF(AZ463=3,G463,0)</f>
        <v>0</v>
      </c>
      <c r="BD463" s="167">
        <f>IF(AZ463=4,G463,0)</f>
        <v>0</v>
      </c>
      <c r="BE463" s="167">
        <f>IF(AZ463=5,G463,0)</f>
        <v>0</v>
      </c>
      <c r="CA463" s="195">
        <v>7</v>
      </c>
      <c r="CB463" s="195">
        <v>1002</v>
      </c>
      <c r="CZ463" s="167">
        <v>0</v>
      </c>
    </row>
    <row r="464" spans="1:57" ht="12.75">
      <c r="A464" s="214"/>
      <c r="B464" s="215" t="s">
        <v>74</v>
      </c>
      <c r="C464" s="216" t="str">
        <f>CONCATENATE(B458," ",C458)</f>
        <v>776 Podlahy povlakové</v>
      </c>
      <c r="D464" s="217"/>
      <c r="E464" s="218"/>
      <c r="F464" s="219"/>
      <c r="G464" s="220">
        <f>SUM(G458:G463)</f>
        <v>0</v>
      </c>
      <c r="O464" s="195">
        <v>4</v>
      </c>
      <c r="BA464" s="221">
        <f>SUM(BA458:BA463)</f>
        <v>0</v>
      </c>
      <c r="BB464" s="221">
        <f>SUM(BB458:BB463)</f>
        <v>0</v>
      </c>
      <c r="BC464" s="221">
        <f>SUM(BC458:BC463)</f>
        <v>0</v>
      </c>
      <c r="BD464" s="221">
        <f>SUM(BD458:BD463)</f>
        <v>0</v>
      </c>
      <c r="BE464" s="221">
        <f>SUM(BE458:BE463)</f>
        <v>0</v>
      </c>
    </row>
    <row r="465" spans="1:15" ht="12.75">
      <c r="A465" s="188" t="s">
        <v>72</v>
      </c>
      <c r="B465" s="189" t="s">
        <v>563</v>
      </c>
      <c r="C465" s="190" t="s">
        <v>564</v>
      </c>
      <c r="D465" s="191"/>
      <c r="E465" s="192"/>
      <c r="F465" s="192"/>
      <c r="G465" s="193"/>
      <c r="H465" s="194"/>
      <c r="I465" s="194"/>
      <c r="O465" s="195">
        <v>1</v>
      </c>
    </row>
    <row r="466" spans="1:104" ht="12.75">
      <c r="A466" s="196">
        <v>121</v>
      </c>
      <c r="B466" s="197" t="s">
        <v>565</v>
      </c>
      <c r="C466" s="198" t="s">
        <v>566</v>
      </c>
      <c r="D466" s="199" t="s">
        <v>86</v>
      </c>
      <c r="E466" s="200">
        <v>90.908</v>
      </c>
      <c r="F466" s="200">
        <v>0</v>
      </c>
      <c r="G466" s="201">
        <f>E466*F466</f>
        <v>0</v>
      </c>
      <c r="O466" s="195">
        <v>2</v>
      </c>
      <c r="AA466" s="167">
        <v>1</v>
      </c>
      <c r="AB466" s="167">
        <v>0</v>
      </c>
      <c r="AC466" s="167">
        <v>0</v>
      </c>
      <c r="AZ466" s="167">
        <v>2</v>
      </c>
      <c r="BA466" s="167">
        <f>IF(AZ466=1,G466,0)</f>
        <v>0</v>
      </c>
      <c r="BB466" s="167">
        <f>IF(AZ466=2,G466,0)</f>
        <v>0</v>
      </c>
      <c r="BC466" s="167">
        <f>IF(AZ466=3,G466,0)</f>
        <v>0</v>
      </c>
      <c r="BD466" s="167">
        <f>IF(AZ466=4,G466,0)</f>
        <v>0</v>
      </c>
      <c r="BE466" s="167">
        <f>IF(AZ466=5,G466,0)</f>
        <v>0</v>
      </c>
      <c r="CA466" s="195">
        <v>1</v>
      </c>
      <c r="CB466" s="195">
        <v>0</v>
      </c>
      <c r="CZ466" s="167">
        <v>0.00495</v>
      </c>
    </row>
    <row r="467" spans="1:104" ht="12.75">
      <c r="A467" s="196">
        <v>122</v>
      </c>
      <c r="B467" s="197" t="s">
        <v>567</v>
      </c>
      <c r="C467" s="198" t="s">
        <v>568</v>
      </c>
      <c r="D467" s="199" t="s">
        <v>86</v>
      </c>
      <c r="E467" s="200">
        <v>90.908</v>
      </c>
      <c r="F467" s="200">
        <v>0</v>
      </c>
      <c r="G467" s="201">
        <f>E467*F467</f>
        <v>0</v>
      </c>
      <c r="O467" s="195">
        <v>2</v>
      </c>
      <c r="AA467" s="167">
        <v>1</v>
      </c>
      <c r="AB467" s="167">
        <v>7</v>
      </c>
      <c r="AC467" s="167">
        <v>7</v>
      </c>
      <c r="AZ467" s="167">
        <v>2</v>
      </c>
      <c r="BA467" s="167">
        <f>IF(AZ467=1,G467,0)</f>
        <v>0</v>
      </c>
      <c r="BB467" s="167">
        <f>IF(AZ467=2,G467,0)</f>
        <v>0</v>
      </c>
      <c r="BC467" s="167">
        <f>IF(AZ467=3,G467,0)</f>
        <v>0</v>
      </c>
      <c r="BD467" s="167">
        <f>IF(AZ467=4,G467,0)</f>
        <v>0</v>
      </c>
      <c r="BE467" s="167">
        <f>IF(AZ467=5,G467,0)</f>
        <v>0</v>
      </c>
      <c r="CA467" s="195">
        <v>1</v>
      </c>
      <c r="CB467" s="195">
        <v>7</v>
      </c>
      <c r="CZ467" s="167">
        <v>0</v>
      </c>
    </row>
    <row r="468" spans="1:104" ht="12.75">
      <c r="A468" s="196">
        <v>123</v>
      </c>
      <c r="B468" s="197" t="s">
        <v>569</v>
      </c>
      <c r="C468" s="198" t="s">
        <v>570</v>
      </c>
      <c r="D468" s="199" t="s">
        <v>86</v>
      </c>
      <c r="E468" s="200">
        <v>90.908</v>
      </c>
      <c r="F468" s="200">
        <v>0</v>
      </c>
      <c r="G468" s="201">
        <f>E468*F468</f>
        <v>0</v>
      </c>
      <c r="O468" s="195">
        <v>2</v>
      </c>
      <c r="AA468" s="167">
        <v>1</v>
      </c>
      <c r="AB468" s="167">
        <v>7</v>
      </c>
      <c r="AC468" s="167">
        <v>7</v>
      </c>
      <c r="AZ468" s="167">
        <v>2</v>
      </c>
      <c r="BA468" s="167">
        <f>IF(AZ468=1,G468,0)</f>
        <v>0</v>
      </c>
      <c r="BB468" s="167">
        <f>IF(AZ468=2,G468,0)</f>
        <v>0</v>
      </c>
      <c r="BC468" s="167">
        <f>IF(AZ468=3,G468,0)</f>
        <v>0</v>
      </c>
      <c r="BD468" s="167">
        <f>IF(AZ468=4,G468,0)</f>
        <v>0</v>
      </c>
      <c r="BE468" s="167">
        <f>IF(AZ468=5,G468,0)</f>
        <v>0</v>
      </c>
      <c r="CA468" s="195">
        <v>1</v>
      </c>
      <c r="CB468" s="195">
        <v>7</v>
      </c>
      <c r="CZ468" s="167">
        <v>0.0009</v>
      </c>
    </row>
    <row r="469" spans="1:104" ht="22.5">
      <c r="A469" s="196">
        <v>124</v>
      </c>
      <c r="B469" s="197" t="s">
        <v>571</v>
      </c>
      <c r="C469" s="198" t="s">
        <v>572</v>
      </c>
      <c r="D469" s="199" t="s">
        <v>105</v>
      </c>
      <c r="E469" s="200">
        <v>76.28</v>
      </c>
      <c r="F469" s="200">
        <v>0</v>
      </c>
      <c r="G469" s="201">
        <f>E469*F469</f>
        <v>0</v>
      </c>
      <c r="O469" s="195">
        <v>2</v>
      </c>
      <c r="AA469" s="167">
        <v>1</v>
      </c>
      <c r="AB469" s="167">
        <v>7</v>
      </c>
      <c r="AC469" s="167">
        <v>7</v>
      </c>
      <c r="AZ469" s="167">
        <v>2</v>
      </c>
      <c r="BA469" s="167">
        <f>IF(AZ469=1,G469,0)</f>
        <v>0</v>
      </c>
      <c r="BB469" s="167">
        <f>IF(AZ469=2,G469,0)</f>
        <v>0</v>
      </c>
      <c r="BC469" s="167">
        <f>IF(AZ469=3,G469,0)</f>
        <v>0</v>
      </c>
      <c r="BD469" s="167">
        <f>IF(AZ469=4,G469,0)</f>
        <v>0</v>
      </c>
      <c r="BE469" s="167">
        <f>IF(AZ469=5,G469,0)</f>
        <v>0</v>
      </c>
      <c r="CA469" s="195">
        <v>1</v>
      </c>
      <c r="CB469" s="195">
        <v>7</v>
      </c>
      <c r="CZ469" s="167">
        <v>0</v>
      </c>
    </row>
    <row r="470" spans="1:104" ht="12.75">
      <c r="A470" s="196">
        <v>125</v>
      </c>
      <c r="B470" s="197" t="s">
        <v>573</v>
      </c>
      <c r="C470" s="198" t="s">
        <v>574</v>
      </c>
      <c r="D470" s="199" t="s">
        <v>105</v>
      </c>
      <c r="E470" s="200">
        <v>83.908</v>
      </c>
      <c r="F470" s="200">
        <v>0</v>
      </c>
      <c r="G470" s="201">
        <f>E470*F470</f>
        <v>0</v>
      </c>
      <c r="O470" s="195">
        <v>2</v>
      </c>
      <c r="AA470" s="167">
        <v>3</v>
      </c>
      <c r="AB470" s="167">
        <v>7</v>
      </c>
      <c r="AC470" s="167" t="s">
        <v>573</v>
      </c>
      <c r="AZ470" s="167">
        <v>2</v>
      </c>
      <c r="BA470" s="167">
        <f>IF(AZ470=1,G470,0)</f>
        <v>0</v>
      </c>
      <c r="BB470" s="167">
        <f>IF(AZ470=2,G470,0)</f>
        <v>0</v>
      </c>
      <c r="BC470" s="167">
        <f>IF(AZ470=3,G470,0)</f>
        <v>0</v>
      </c>
      <c r="BD470" s="167">
        <f>IF(AZ470=4,G470,0)</f>
        <v>0</v>
      </c>
      <c r="BE470" s="167">
        <f>IF(AZ470=5,G470,0)</f>
        <v>0</v>
      </c>
      <c r="CA470" s="195">
        <v>3</v>
      </c>
      <c r="CB470" s="195">
        <v>7</v>
      </c>
      <c r="CZ470" s="167">
        <v>0.00022</v>
      </c>
    </row>
    <row r="471" spans="1:15" ht="12.75">
      <c r="A471" s="202"/>
      <c r="B471" s="208"/>
      <c r="C471" s="209" t="s">
        <v>575</v>
      </c>
      <c r="D471" s="210"/>
      <c r="E471" s="211">
        <v>83.908</v>
      </c>
      <c r="F471" s="212"/>
      <c r="G471" s="213"/>
      <c r="M471" s="207" t="s">
        <v>575</v>
      </c>
      <c r="O471" s="195"/>
    </row>
    <row r="472" spans="1:104" ht="12.75">
      <c r="A472" s="196">
        <v>126</v>
      </c>
      <c r="B472" s="197" t="s">
        <v>576</v>
      </c>
      <c r="C472" s="198" t="s">
        <v>577</v>
      </c>
      <c r="D472" s="199" t="s">
        <v>86</v>
      </c>
      <c r="E472" s="200">
        <v>99.9988</v>
      </c>
      <c r="F472" s="200">
        <v>0</v>
      </c>
      <c r="G472" s="201">
        <f>E472*F472</f>
        <v>0</v>
      </c>
      <c r="O472" s="195">
        <v>2</v>
      </c>
      <c r="AA472" s="167">
        <v>3</v>
      </c>
      <c r="AB472" s="167">
        <v>7</v>
      </c>
      <c r="AC472" s="167">
        <v>597813531</v>
      </c>
      <c r="AZ472" s="167">
        <v>2</v>
      </c>
      <c r="BA472" s="167">
        <f>IF(AZ472=1,G472,0)</f>
        <v>0</v>
      </c>
      <c r="BB472" s="167">
        <f>IF(AZ472=2,G472,0)</f>
        <v>0</v>
      </c>
      <c r="BC472" s="167">
        <f>IF(AZ472=3,G472,0)</f>
        <v>0</v>
      </c>
      <c r="BD472" s="167">
        <f>IF(AZ472=4,G472,0)</f>
        <v>0</v>
      </c>
      <c r="BE472" s="167">
        <f>IF(AZ472=5,G472,0)</f>
        <v>0</v>
      </c>
      <c r="CA472" s="195">
        <v>3</v>
      </c>
      <c r="CB472" s="195">
        <v>7</v>
      </c>
      <c r="CZ472" s="167">
        <v>0.0105</v>
      </c>
    </row>
    <row r="473" spans="1:15" ht="12.75">
      <c r="A473" s="202"/>
      <c r="B473" s="208"/>
      <c r="C473" s="209" t="s">
        <v>578</v>
      </c>
      <c r="D473" s="210"/>
      <c r="E473" s="211">
        <v>99.9988</v>
      </c>
      <c r="F473" s="212"/>
      <c r="G473" s="213"/>
      <c r="M473" s="207" t="s">
        <v>578</v>
      </c>
      <c r="O473" s="195"/>
    </row>
    <row r="474" spans="1:104" ht="12.75">
      <c r="A474" s="196">
        <v>127</v>
      </c>
      <c r="B474" s="197" t="s">
        <v>579</v>
      </c>
      <c r="C474" s="198" t="s">
        <v>580</v>
      </c>
      <c r="D474" s="199" t="s">
        <v>61</v>
      </c>
      <c r="E474" s="200"/>
      <c r="F474" s="200">
        <v>0</v>
      </c>
      <c r="G474" s="201">
        <f>E474*F474</f>
        <v>0</v>
      </c>
      <c r="O474" s="195">
        <v>2</v>
      </c>
      <c r="AA474" s="167">
        <v>7</v>
      </c>
      <c r="AB474" s="167">
        <v>1002</v>
      </c>
      <c r="AC474" s="167">
        <v>5</v>
      </c>
      <c r="AZ474" s="167">
        <v>2</v>
      </c>
      <c r="BA474" s="167">
        <f>IF(AZ474=1,G474,0)</f>
        <v>0</v>
      </c>
      <c r="BB474" s="167">
        <f>IF(AZ474=2,G474,0)</f>
        <v>0</v>
      </c>
      <c r="BC474" s="167">
        <f>IF(AZ474=3,G474,0)</f>
        <v>0</v>
      </c>
      <c r="BD474" s="167">
        <f>IF(AZ474=4,G474,0)</f>
        <v>0</v>
      </c>
      <c r="BE474" s="167">
        <f>IF(AZ474=5,G474,0)</f>
        <v>0</v>
      </c>
      <c r="CA474" s="195">
        <v>7</v>
      </c>
      <c r="CB474" s="195">
        <v>1002</v>
      </c>
      <c r="CZ474" s="167">
        <v>0</v>
      </c>
    </row>
    <row r="475" spans="1:57" ht="12.75">
      <c r="A475" s="214"/>
      <c r="B475" s="215" t="s">
        <v>74</v>
      </c>
      <c r="C475" s="216" t="str">
        <f>CONCATENATE(B465," ",C465)</f>
        <v>781 Obklady keramické</v>
      </c>
      <c r="D475" s="217"/>
      <c r="E475" s="218"/>
      <c r="F475" s="219"/>
      <c r="G475" s="220">
        <f>SUM(G465:G474)</f>
        <v>0</v>
      </c>
      <c r="O475" s="195">
        <v>4</v>
      </c>
      <c r="BA475" s="221">
        <f>SUM(BA465:BA474)</f>
        <v>0</v>
      </c>
      <c r="BB475" s="221">
        <f>SUM(BB465:BB474)</f>
        <v>0</v>
      </c>
      <c r="BC475" s="221">
        <f>SUM(BC465:BC474)</f>
        <v>0</v>
      </c>
      <c r="BD475" s="221">
        <f>SUM(BD465:BD474)</f>
        <v>0</v>
      </c>
      <c r="BE475" s="221">
        <f>SUM(BE465:BE474)</f>
        <v>0</v>
      </c>
    </row>
    <row r="476" spans="1:15" ht="12.75">
      <c r="A476" s="188" t="s">
        <v>72</v>
      </c>
      <c r="B476" s="189" t="s">
        <v>581</v>
      </c>
      <c r="C476" s="190" t="s">
        <v>582</v>
      </c>
      <c r="D476" s="191"/>
      <c r="E476" s="192"/>
      <c r="F476" s="192"/>
      <c r="G476" s="193"/>
      <c r="H476" s="194"/>
      <c r="I476" s="194"/>
      <c r="O476" s="195">
        <v>1</v>
      </c>
    </row>
    <row r="477" spans="1:104" ht="12.75">
      <c r="A477" s="196">
        <v>128</v>
      </c>
      <c r="B477" s="197" t="s">
        <v>583</v>
      </c>
      <c r="C477" s="198" t="s">
        <v>584</v>
      </c>
      <c r="D477" s="199" t="s">
        <v>86</v>
      </c>
      <c r="E477" s="200">
        <v>5.25</v>
      </c>
      <c r="F477" s="200">
        <v>0</v>
      </c>
      <c r="G477" s="201">
        <f>E477*F477</f>
        <v>0</v>
      </c>
      <c r="O477" s="195">
        <v>2</v>
      </c>
      <c r="AA477" s="167">
        <v>1</v>
      </c>
      <c r="AB477" s="167">
        <v>7</v>
      </c>
      <c r="AC477" s="167">
        <v>7</v>
      </c>
      <c r="AZ477" s="167">
        <v>2</v>
      </c>
      <c r="BA477" s="167">
        <f>IF(AZ477=1,G477,0)</f>
        <v>0</v>
      </c>
      <c r="BB477" s="167">
        <f>IF(AZ477=2,G477,0)</f>
        <v>0</v>
      </c>
      <c r="BC477" s="167">
        <f>IF(AZ477=3,G477,0)</f>
        <v>0</v>
      </c>
      <c r="BD477" s="167">
        <f>IF(AZ477=4,G477,0)</f>
        <v>0</v>
      </c>
      <c r="BE477" s="167">
        <f>IF(AZ477=5,G477,0)</f>
        <v>0</v>
      </c>
      <c r="CA477" s="195">
        <v>1</v>
      </c>
      <c r="CB477" s="195">
        <v>7</v>
      </c>
      <c r="CZ477" s="167">
        <v>0.00031</v>
      </c>
    </row>
    <row r="478" spans="1:15" ht="12.75">
      <c r="A478" s="202"/>
      <c r="B478" s="208"/>
      <c r="C478" s="209" t="s">
        <v>585</v>
      </c>
      <c r="D478" s="210"/>
      <c r="E478" s="211">
        <v>5.25</v>
      </c>
      <c r="F478" s="212"/>
      <c r="G478" s="213"/>
      <c r="M478" s="207" t="s">
        <v>585</v>
      </c>
      <c r="O478" s="195"/>
    </row>
    <row r="479" spans="1:104" ht="12.75">
      <c r="A479" s="196">
        <v>129</v>
      </c>
      <c r="B479" s="197" t="s">
        <v>586</v>
      </c>
      <c r="C479" s="198" t="s">
        <v>587</v>
      </c>
      <c r="D479" s="199" t="s">
        <v>86</v>
      </c>
      <c r="E479" s="200">
        <v>5.25</v>
      </c>
      <c r="F479" s="200">
        <v>0</v>
      </c>
      <c r="G479" s="201">
        <f>E479*F479</f>
        <v>0</v>
      </c>
      <c r="O479" s="195">
        <v>2</v>
      </c>
      <c r="AA479" s="167">
        <v>1</v>
      </c>
      <c r="AB479" s="167">
        <v>7</v>
      </c>
      <c r="AC479" s="167">
        <v>7</v>
      </c>
      <c r="AZ479" s="167">
        <v>2</v>
      </c>
      <c r="BA479" s="167">
        <f>IF(AZ479=1,G479,0)</f>
        <v>0</v>
      </c>
      <c r="BB479" s="167">
        <f>IF(AZ479=2,G479,0)</f>
        <v>0</v>
      </c>
      <c r="BC479" s="167">
        <f>IF(AZ479=3,G479,0)</f>
        <v>0</v>
      </c>
      <c r="BD479" s="167">
        <f>IF(AZ479=4,G479,0)</f>
        <v>0</v>
      </c>
      <c r="BE479" s="167">
        <f>IF(AZ479=5,G479,0)</f>
        <v>0</v>
      </c>
      <c r="CA479" s="195">
        <v>1</v>
      </c>
      <c r="CB479" s="195">
        <v>7</v>
      </c>
      <c r="CZ479" s="167">
        <v>0.00031</v>
      </c>
    </row>
    <row r="480" spans="1:104" ht="12.75">
      <c r="A480" s="196">
        <v>130</v>
      </c>
      <c r="B480" s="197" t="s">
        <v>588</v>
      </c>
      <c r="C480" s="198" t="s">
        <v>589</v>
      </c>
      <c r="D480" s="199" t="s">
        <v>105</v>
      </c>
      <c r="E480" s="200">
        <v>26</v>
      </c>
      <c r="F480" s="200">
        <v>0</v>
      </c>
      <c r="G480" s="201">
        <f>E480*F480</f>
        <v>0</v>
      </c>
      <c r="O480" s="195">
        <v>2</v>
      </c>
      <c r="AA480" s="167">
        <v>1</v>
      </c>
      <c r="AB480" s="167">
        <v>7</v>
      </c>
      <c r="AC480" s="167">
        <v>7</v>
      </c>
      <c r="AZ480" s="167">
        <v>2</v>
      </c>
      <c r="BA480" s="167">
        <f>IF(AZ480=1,G480,0)</f>
        <v>0</v>
      </c>
      <c r="BB480" s="167">
        <f>IF(AZ480=2,G480,0)</f>
        <v>0</v>
      </c>
      <c r="BC480" s="167">
        <f>IF(AZ480=3,G480,0)</f>
        <v>0</v>
      </c>
      <c r="BD480" s="167">
        <f>IF(AZ480=4,G480,0)</f>
        <v>0</v>
      </c>
      <c r="BE480" s="167">
        <f>IF(AZ480=5,G480,0)</f>
        <v>0</v>
      </c>
      <c r="CA480" s="195">
        <v>1</v>
      </c>
      <c r="CB480" s="195">
        <v>7</v>
      </c>
      <c r="CZ480" s="167">
        <v>0</v>
      </c>
    </row>
    <row r="481" spans="1:15" ht="12.75">
      <c r="A481" s="202"/>
      <c r="B481" s="208"/>
      <c r="C481" s="209" t="s">
        <v>590</v>
      </c>
      <c r="D481" s="210"/>
      <c r="E481" s="211">
        <v>26</v>
      </c>
      <c r="F481" s="212"/>
      <c r="G481" s="213"/>
      <c r="M481" s="207" t="s">
        <v>590</v>
      </c>
      <c r="O481" s="195"/>
    </row>
    <row r="482" spans="1:104" ht="12.75">
      <c r="A482" s="196">
        <v>131</v>
      </c>
      <c r="B482" s="197" t="s">
        <v>591</v>
      </c>
      <c r="C482" s="198" t="s">
        <v>592</v>
      </c>
      <c r="D482" s="199" t="s">
        <v>105</v>
      </c>
      <c r="E482" s="200">
        <v>44.5</v>
      </c>
      <c r="F482" s="200">
        <v>0</v>
      </c>
      <c r="G482" s="201">
        <f>E482*F482</f>
        <v>0</v>
      </c>
      <c r="O482" s="195">
        <v>2</v>
      </c>
      <c r="AA482" s="167">
        <v>1</v>
      </c>
      <c r="AB482" s="167">
        <v>7</v>
      </c>
      <c r="AC482" s="167">
        <v>7</v>
      </c>
      <c r="AZ482" s="167">
        <v>2</v>
      </c>
      <c r="BA482" s="167">
        <f>IF(AZ482=1,G482,0)</f>
        <v>0</v>
      </c>
      <c r="BB482" s="167">
        <f>IF(AZ482=2,G482,0)</f>
        <v>0</v>
      </c>
      <c r="BC482" s="167">
        <f>IF(AZ482=3,G482,0)</f>
        <v>0</v>
      </c>
      <c r="BD482" s="167">
        <f>IF(AZ482=4,G482,0)</f>
        <v>0</v>
      </c>
      <c r="BE482" s="167">
        <f>IF(AZ482=5,G482,0)</f>
        <v>0</v>
      </c>
      <c r="CA482" s="195">
        <v>1</v>
      </c>
      <c r="CB482" s="195">
        <v>7</v>
      </c>
      <c r="CZ482" s="167">
        <v>7E-05</v>
      </c>
    </row>
    <row r="483" spans="1:15" ht="12.75">
      <c r="A483" s="202"/>
      <c r="B483" s="208"/>
      <c r="C483" s="209" t="s">
        <v>593</v>
      </c>
      <c r="D483" s="210"/>
      <c r="E483" s="211">
        <v>44.5</v>
      </c>
      <c r="F483" s="212"/>
      <c r="G483" s="213"/>
      <c r="M483" s="207" t="s">
        <v>593</v>
      </c>
      <c r="O483" s="195"/>
    </row>
    <row r="484" spans="1:104" ht="12.75">
      <c r="A484" s="196">
        <v>132</v>
      </c>
      <c r="B484" s="197" t="s">
        <v>594</v>
      </c>
      <c r="C484" s="198" t="s">
        <v>595</v>
      </c>
      <c r="D484" s="199" t="s">
        <v>86</v>
      </c>
      <c r="E484" s="200">
        <v>9.9</v>
      </c>
      <c r="F484" s="200">
        <v>0</v>
      </c>
      <c r="G484" s="201">
        <f>E484*F484</f>
        <v>0</v>
      </c>
      <c r="O484" s="195">
        <v>2</v>
      </c>
      <c r="AA484" s="167">
        <v>1</v>
      </c>
      <c r="AB484" s="167">
        <v>7</v>
      </c>
      <c r="AC484" s="167">
        <v>7</v>
      </c>
      <c r="AZ484" s="167">
        <v>2</v>
      </c>
      <c r="BA484" s="167">
        <f>IF(AZ484=1,G484,0)</f>
        <v>0</v>
      </c>
      <c r="BB484" s="167">
        <f>IF(AZ484=2,G484,0)</f>
        <v>0</v>
      </c>
      <c r="BC484" s="167">
        <f>IF(AZ484=3,G484,0)</f>
        <v>0</v>
      </c>
      <c r="BD484" s="167">
        <f>IF(AZ484=4,G484,0)</f>
        <v>0</v>
      </c>
      <c r="BE484" s="167">
        <f>IF(AZ484=5,G484,0)</f>
        <v>0</v>
      </c>
      <c r="CA484" s="195">
        <v>1</v>
      </c>
      <c r="CB484" s="195">
        <v>7</v>
      </c>
      <c r="CZ484" s="167">
        <v>0.00031</v>
      </c>
    </row>
    <row r="485" spans="1:15" ht="12.75">
      <c r="A485" s="202"/>
      <c r="B485" s="208"/>
      <c r="C485" s="209" t="s">
        <v>596</v>
      </c>
      <c r="D485" s="210"/>
      <c r="E485" s="211">
        <v>9.9</v>
      </c>
      <c r="F485" s="212"/>
      <c r="G485" s="213"/>
      <c r="M485" s="207" t="s">
        <v>596</v>
      </c>
      <c r="O485" s="195"/>
    </row>
    <row r="486" spans="1:104" ht="12.75">
      <c r="A486" s="196">
        <v>133</v>
      </c>
      <c r="B486" s="197" t="s">
        <v>597</v>
      </c>
      <c r="C486" s="198" t="s">
        <v>598</v>
      </c>
      <c r="D486" s="199" t="s">
        <v>86</v>
      </c>
      <c r="E486" s="200">
        <v>9.9</v>
      </c>
      <c r="F486" s="200">
        <v>0</v>
      </c>
      <c r="G486" s="201">
        <f>E486*F486</f>
        <v>0</v>
      </c>
      <c r="O486" s="195">
        <v>2</v>
      </c>
      <c r="AA486" s="167">
        <v>1</v>
      </c>
      <c r="AB486" s="167">
        <v>7</v>
      </c>
      <c r="AC486" s="167">
        <v>7</v>
      </c>
      <c r="AZ486" s="167">
        <v>2</v>
      </c>
      <c r="BA486" s="167">
        <f>IF(AZ486=1,G486,0)</f>
        <v>0</v>
      </c>
      <c r="BB486" s="167">
        <f>IF(AZ486=2,G486,0)</f>
        <v>0</v>
      </c>
      <c r="BC486" s="167">
        <f>IF(AZ486=3,G486,0)</f>
        <v>0</v>
      </c>
      <c r="BD486" s="167">
        <f>IF(AZ486=4,G486,0)</f>
        <v>0</v>
      </c>
      <c r="BE486" s="167">
        <f>IF(AZ486=5,G486,0)</f>
        <v>0</v>
      </c>
      <c r="CA486" s="195">
        <v>1</v>
      </c>
      <c r="CB486" s="195">
        <v>7</v>
      </c>
      <c r="CZ486" s="167">
        <v>0.00047</v>
      </c>
    </row>
    <row r="487" spans="1:57" ht="12.75">
      <c r="A487" s="214"/>
      <c r="B487" s="215" t="s">
        <v>74</v>
      </c>
      <c r="C487" s="216" t="str">
        <f>CONCATENATE(B476," ",C476)</f>
        <v>783 Nátěry</v>
      </c>
      <c r="D487" s="217"/>
      <c r="E487" s="218"/>
      <c r="F487" s="219"/>
      <c r="G487" s="220">
        <f>SUM(G476:G486)</f>
        <v>0</v>
      </c>
      <c r="O487" s="195">
        <v>4</v>
      </c>
      <c r="BA487" s="221">
        <f>SUM(BA476:BA486)</f>
        <v>0</v>
      </c>
      <c r="BB487" s="221">
        <f>SUM(BB476:BB486)</f>
        <v>0</v>
      </c>
      <c r="BC487" s="221">
        <f>SUM(BC476:BC486)</f>
        <v>0</v>
      </c>
      <c r="BD487" s="221">
        <f>SUM(BD476:BD486)</f>
        <v>0</v>
      </c>
      <c r="BE487" s="221">
        <f>SUM(BE476:BE486)</f>
        <v>0</v>
      </c>
    </row>
    <row r="488" spans="1:15" ht="12.75">
      <c r="A488" s="188" t="s">
        <v>72</v>
      </c>
      <c r="B488" s="189" t="s">
        <v>599</v>
      </c>
      <c r="C488" s="190" t="s">
        <v>600</v>
      </c>
      <c r="D488" s="191"/>
      <c r="E488" s="192"/>
      <c r="F488" s="192"/>
      <c r="G488" s="193"/>
      <c r="H488" s="194"/>
      <c r="I488" s="194"/>
      <c r="O488" s="195">
        <v>1</v>
      </c>
    </row>
    <row r="489" spans="1:104" ht="12.75">
      <c r="A489" s="196">
        <v>134</v>
      </c>
      <c r="B489" s="197" t="s">
        <v>601</v>
      </c>
      <c r="C489" s="198" t="s">
        <v>602</v>
      </c>
      <c r="D489" s="199" t="s">
        <v>86</v>
      </c>
      <c r="E489" s="200">
        <v>36.4581</v>
      </c>
      <c r="F489" s="200">
        <v>0</v>
      </c>
      <c r="G489" s="201">
        <f>E489*F489</f>
        <v>0</v>
      </c>
      <c r="O489" s="195">
        <v>2</v>
      </c>
      <c r="AA489" s="167">
        <v>1</v>
      </c>
      <c r="AB489" s="167">
        <v>7</v>
      </c>
      <c r="AC489" s="167">
        <v>7</v>
      </c>
      <c r="AZ489" s="167">
        <v>2</v>
      </c>
      <c r="BA489" s="167">
        <f>IF(AZ489=1,G489,0)</f>
        <v>0</v>
      </c>
      <c r="BB489" s="167">
        <f>IF(AZ489=2,G489,0)</f>
        <v>0</v>
      </c>
      <c r="BC489" s="167">
        <f>IF(AZ489=3,G489,0)</f>
        <v>0</v>
      </c>
      <c r="BD489" s="167">
        <f>IF(AZ489=4,G489,0)</f>
        <v>0</v>
      </c>
      <c r="BE489" s="167">
        <f>IF(AZ489=5,G489,0)</f>
        <v>0</v>
      </c>
      <c r="CA489" s="195">
        <v>1</v>
      </c>
      <c r="CB489" s="195">
        <v>7</v>
      </c>
      <c r="CZ489" s="167">
        <v>7E-05</v>
      </c>
    </row>
    <row r="490" spans="1:15" ht="12.75">
      <c r="A490" s="202"/>
      <c r="B490" s="208"/>
      <c r="C490" s="209" t="s">
        <v>603</v>
      </c>
      <c r="D490" s="210"/>
      <c r="E490" s="211">
        <v>36.4581</v>
      </c>
      <c r="F490" s="212"/>
      <c r="G490" s="213"/>
      <c r="M490" s="207" t="s">
        <v>603</v>
      </c>
      <c r="O490" s="195"/>
    </row>
    <row r="491" spans="1:104" ht="12.75">
      <c r="A491" s="196">
        <v>135</v>
      </c>
      <c r="B491" s="197" t="s">
        <v>604</v>
      </c>
      <c r="C491" s="198" t="s">
        <v>605</v>
      </c>
      <c r="D491" s="199" t="s">
        <v>86</v>
      </c>
      <c r="E491" s="200">
        <v>36.4581</v>
      </c>
      <c r="F491" s="200">
        <v>0</v>
      </c>
      <c r="G491" s="201">
        <f>E491*F491</f>
        <v>0</v>
      </c>
      <c r="O491" s="195">
        <v>2</v>
      </c>
      <c r="AA491" s="167">
        <v>1</v>
      </c>
      <c r="AB491" s="167">
        <v>7</v>
      </c>
      <c r="AC491" s="167">
        <v>7</v>
      </c>
      <c r="AZ491" s="167">
        <v>2</v>
      </c>
      <c r="BA491" s="167">
        <f>IF(AZ491=1,G491,0)</f>
        <v>0</v>
      </c>
      <c r="BB491" s="167">
        <f>IF(AZ491=2,G491,0)</f>
        <v>0</v>
      </c>
      <c r="BC491" s="167">
        <f>IF(AZ491=3,G491,0)</f>
        <v>0</v>
      </c>
      <c r="BD491" s="167">
        <f>IF(AZ491=4,G491,0)</f>
        <v>0</v>
      </c>
      <c r="BE491" s="167">
        <f>IF(AZ491=5,G491,0)</f>
        <v>0</v>
      </c>
      <c r="CA491" s="195">
        <v>1</v>
      </c>
      <c r="CB491" s="195">
        <v>7</v>
      </c>
      <c r="CZ491" s="167">
        <v>0.00015</v>
      </c>
    </row>
    <row r="492" spans="1:104" ht="12.75">
      <c r="A492" s="196">
        <v>136</v>
      </c>
      <c r="B492" s="197" t="s">
        <v>606</v>
      </c>
      <c r="C492" s="198" t="s">
        <v>607</v>
      </c>
      <c r="D492" s="199" t="s">
        <v>86</v>
      </c>
      <c r="E492" s="200">
        <v>36.4581</v>
      </c>
      <c r="F492" s="200">
        <v>0</v>
      </c>
      <c r="G492" s="201">
        <f>E492*F492</f>
        <v>0</v>
      </c>
      <c r="O492" s="195">
        <v>2</v>
      </c>
      <c r="AA492" s="167">
        <v>1</v>
      </c>
      <c r="AB492" s="167">
        <v>7</v>
      </c>
      <c r="AC492" s="167">
        <v>7</v>
      </c>
      <c r="AZ492" s="167">
        <v>2</v>
      </c>
      <c r="BA492" s="167">
        <f>IF(AZ492=1,G492,0)</f>
        <v>0</v>
      </c>
      <c r="BB492" s="167">
        <f>IF(AZ492=2,G492,0)</f>
        <v>0</v>
      </c>
      <c r="BC492" s="167">
        <f>IF(AZ492=3,G492,0)</f>
        <v>0</v>
      </c>
      <c r="BD492" s="167">
        <f>IF(AZ492=4,G492,0)</f>
        <v>0</v>
      </c>
      <c r="BE492" s="167">
        <f>IF(AZ492=5,G492,0)</f>
        <v>0</v>
      </c>
      <c r="CA492" s="195">
        <v>1</v>
      </c>
      <c r="CB492" s="195">
        <v>7</v>
      </c>
      <c r="CZ492" s="167">
        <v>0</v>
      </c>
    </row>
    <row r="493" spans="1:57" ht="12.75">
      <c r="A493" s="214"/>
      <c r="B493" s="215" t="s">
        <v>74</v>
      </c>
      <c r="C493" s="216" t="str">
        <f>CONCATENATE(B488," ",C488)</f>
        <v>784 Malby</v>
      </c>
      <c r="D493" s="217"/>
      <c r="E493" s="218"/>
      <c r="F493" s="219"/>
      <c r="G493" s="220">
        <f>SUM(G488:G492)</f>
        <v>0</v>
      </c>
      <c r="O493" s="195">
        <v>4</v>
      </c>
      <c r="BA493" s="221">
        <f>SUM(BA488:BA492)</f>
        <v>0</v>
      </c>
      <c r="BB493" s="221">
        <f>SUM(BB488:BB492)</f>
        <v>0</v>
      </c>
      <c r="BC493" s="221">
        <f>SUM(BC488:BC492)</f>
        <v>0</v>
      </c>
      <c r="BD493" s="221">
        <f>SUM(BD488:BD492)</f>
        <v>0</v>
      </c>
      <c r="BE493" s="221">
        <f>SUM(BE488:BE492)</f>
        <v>0</v>
      </c>
    </row>
    <row r="494" spans="1:15" ht="12.75">
      <c r="A494" s="188" t="s">
        <v>72</v>
      </c>
      <c r="B494" s="189" t="s">
        <v>608</v>
      </c>
      <c r="C494" s="190" t="s">
        <v>609</v>
      </c>
      <c r="D494" s="191"/>
      <c r="E494" s="192"/>
      <c r="F494" s="192"/>
      <c r="G494" s="193"/>
      <c r="H494" s="194"/>
      <c r="I494" s="194"/>
      <c r="O494" s="195">
        <v>1</v>
      </c>
    </row>
    <row r="495" spans="1:104" ht="12.75">
      <c r="A495" s="196">
        <v>137</v>
      </c>
      <c r="B495" s="197" t="s">
        <v>610</v>
      </c>
      <c r="C495" s="198" t="s">
        <v>611</v>
      </c>
      <c r="D495" s="199" t="s">
        <v>612</v>
      </c>
      <c r="E495" s="200">
        <v>10</v>
      </c>
      <c r="F495" s="200">
        <v>0</v>
      </c>
      <c r="G495" s="201">
        <f>E495*F495</f>
        <v>0</v>
      </c>
      <c r="O495" s="195">
        <v>2</v>
      </c>
      <c r="AA495" s="167">
        <v>10</v>
      </c>
      <c r="AB495" s="167">
        <v>0</v>
      </c>
      <c r="AC495" s="167">
        <v>8</v>
      </c>
      <c r="AZ495" s="167">
        <v>5</v>
      </c>
      <c r="BA495" s="167">
        <f>IF(AZ495=1,G495,0)</f>
        <v>0</v>
      </c>
      <c r="BB495" s="167">
        <f>IF(AZ495=2,G495,0)</f>
        <v>0</v>
      </c>
      <c r="BC495" s="167">
        <f>IF(AZ495=3,G495,0)</f>
        <v>0</v>
      </c>
      <c r="BD495" s="167">
        <f>IF(AZ495=4,G495,0)</f>
        <v>0</v>
      </c>
      <c r="BE495" s="167">
        <f>IF(AZ495=5,G495,0)</f>
        <v>0</v>
      </c>
      <c r="CA495" s="195">
        <v>10</v>
      </c>
      <c r="CB495" s="195">
        <v>0</v>
      </c>
      <c r="CZ495" s="167">
        <v>0</v>
      </c>
    </row>
    <row r="496" spans="1:57" ht="12.75">
      <c r="A496" s="214"/>
      <c r="B496" s="215" t="s">
        <v>74</v>
      </c>
      <c r="C496" s="216" t="str">
        <f>CONCATENATE(B494," ",C494)</f>
        <v>Z00-9 Revize</v>
      </c>
      <c r="D496" s="217"/>
      <c r="E496" s="218"/>
      <c r="F496" s="219"/>
      <c r="G496" s="220">
        <f>SUM(G494:G495)</f>
        <v>0</v>
      </c>
      <c r="O496" s="195">
        <v>4</v>
      </c>
      <c r="BA496" s="221">
        <f>SUM(BA494:BA495)</f>
        <v>0</v>
      </c>
      <c r="BB496" s="221">
        <f>SUM(BB494:BB495)</f>
        <v>0</v>
      </c>
      <c r="BC496" s="221">
        <f>SUM(BC494:BC495)</f>
        <v>0</v>
      </c>
      <c r="BD496" s="221">
        <f>SUM(BD494:BD495)</f>
        <v>0</v>
      </c>
      <c r="BE496" s="221">
        <f>SUM(BE494:BE495)</f>
        <v>0</v>
      </c>
    </row>
    <row r="497" spans="1:15" ht="12.75">
      <c r="A497" s="188" t="s">
        <v>72</v>
      </c>
      <c r="B497" s="189" t="s">
        <v>613</v>
      </c>
      <c r="C497" s="190" t="s">
        <v>614</v>
      </c>
      <c r="D497" s="191"/>
      <c r="E497" s="192"/>
      <c r="F497" s="192"/>
      <c r="G497" s="193"/>
      <c r="H497" s="194"/>
      <c r="I497" s="194"/>
      <c r="O497" s="195">
        <v>1</v>
      </c>
    </row>
    <row r="498" spans="1:104" ht="12.75">
      <c r="A498" s="196">
        <v>138</v>
      </c>
      <c r="B498" s="197" t="s">
        <v>615</v>
      </c>
      <c r="C498" s="198" t="s">
        <v>616</v>
      </c>
      <c r="D498" s="199" t="s">
        <v>167</v>
      </c>
      <c r="E498" s="200">
        <v>8</v>
      </c>
      <c r="F498" s="200">
        <v>0</v>
      </c>
      <c r="G498" s="201">
        <f>E498*F498</f>
        <v>0</v>
      </c>
      <c r="O498" s="195">
        <v>2</v>
      </c>
      <c r="AA498" s="167">
        <v>1</v>
      </c>
      <c r="AB498" s="167">
        <v>9</v>
      </c>
      <c r="AC498" s="167">
        <v>9</v>
      </c>
      <c r="AZ498" s="167">
        <v>4</v>
      </c>
      <c r="BA498" s="167">
        <f>IF(AZ498=1,G498,0)</f>
        <v>0</v>
      </c>
      <c r="BB498" s="167">
        <f>IF(AZ498=2,G498,0)</f>
        <v>0</v>
      </c>
      <c r="BC498" s="167">
        <f>IF(AZ498=3,G498,0)</f>
        <v>0</v>
      </c>
      <c r="BD498" s="167">
        <f>IF(AZ498=4,G498,0)</f>
        <v>0</v>
      </c>
      <c r="BE498" s="167">
        <f>IF(AZ498=5,G498,0)</f>
        <v>0</v>
      </c>
      <c r="CA498" s="195">
        <v>1</v>
      </c>
      <c r="CB498" s="195">
        <v>9</v>
      </c>
      <c r="CZ498" s="167">
        <v>0</v>
      </c>
    </row>
    <row r="499" spans="1:104" ht="12.75">
      <c r="A499" s="196">
        <v>139</v>
      </c>
      <c r="B499" s="197" t="s">
        <v>617</v>
      </c>
      <c r="C499" s="198" t="s">
        <v>618</v>
      </c>
      <c r="D499" s="199" t="s">
        <v>167</v>
      </c>
      <c r="E499" s="200">
        <v>8</v>
      </c>
      <c r="F499" s="200">
        <v>0</v>
      </c>
      <c r="G499" s="201">
        <f>E499*F499</f>
        <v>0</v>
      </c>
      <c r="O499" s="195">
        <v>2</v>
      </c>
      <c r="AA499" s="167">
        <v>1</v>
      </c>
      <c r="AB499" s="167">
        <v>9</v>
      </c>
      <c r="AC499" s="167">
        <v>9</v>
      </c>
      <c r="AZ499" s="167">
        <v>4</v>
      </c>
      <c r="BA499" s="167">
        <f>IF(AZ499=1,G499,0)</f>
        <v>0</v>
      </c>
      <c r="BB499" s="167">
        <f>IF(AZ499=2,G499,0)</f>
        <v>0</v>
      </c>
      <c r="BC499" s="167">
        <f>IF(AZ499=3,G499,0)</f>
        <v>0</v>
      </c>
      <c r="BD499" s="167">
        <f>IF(AZ499=4,G499,0)</f>
        <v>0</v>
      </c>
      <c r="BE499" s="167">
        <f>IF(AZ499=5,G499,0)</f>
        <v>0</v>
      </c>
      <c r="CA499" s="195">
        <v>1</v>
      </c>
      <c r="CB499" s="195">
        <v>9</v>
      </c>
      <c r="CZ499" s="167">
        <v>0</v>
      </c>
    </row>
    <row r="500" spans="1:104" ht="12.75">
      <c r="A500" s="196">
        <v>140</v>
      </c>
      <c r="B500" s="197" t="s">
        <v>619</v>
      </c>
      <c r="C500" s="198" t="s">
        <v>620</v>
      </c>
      <c r="D500" s="199" t="s">
        <v>167</v>
      </c>
      <c r="E500" s="200">
        <v>9</v>
      </c>
      <c r="F500" s="200">
        <v>0</v>
      </c>
      <c r="G500" s="201">
        <f>E500*F500</f>
        <v>0</v>
      </c>
      <c r="O500" s="195">
        <v>2</v>
      </c>
      <c r="AA500" s="167">
        <v>1</v>
      </c>
      <c r="AB500" s="167">
        <v>9</v>
      </c>
      <c r="AC500" s="167">
        <v>9</v>
      </c>
      <c r="AZ500" s="167">
        <v>4</v>
      </c>
      <c r="BA500" s="167">
        <f>IF(AZ500=1,G500,0)</f>
        <v>0</v>
      </c>
      <c r="BB500" s="167">
        <f>IF(AZ500=2,G500,0)</f>
        <v>0</v>
      </c>
      <c r="BC500" s="167">
        <f>IF(AZ500=3,G500,0)</f>
        <v>0</v>
      </c>
      <c r="BD500" s="167">
        <f>IF(AZ500=4,G500,0)</f>
        <v>0</v>
      </c>
      <c r="BE500" s="167">
        <f>IF(AZ500=5,G500,0)</f>
        <v>0</v>
      </c>
      <c r="CA500" s="195">
        <v>1</v>
      </c>
      <c r="CB500" s="195">
        <v>9</v>
      </c>
      <c r="CZ500" s="167">
        <v>0</v>
      </c>
    </row>
    <row r="501" spans="1:15" ht="12.75">
      <c r="A501" s="202"/>
      <c r="B501" s="208"/>
      <c r="C501" s="209" t="s">
        <v>621</v>
      </c>
      <c r="D501" s="210"/>
      <c r="E501" s="211">
        <v>9</v>
      </c>
      <c r="F501" s="212"/>
      <c r="G501" s="213"/>
      <c r="M501" s="207" t="s">
        <v>621</v>
      </c>
      <c r="O501" s="195"/>
    </row>
    <row r="502" spans="1:104" ht="22.5">
      <c r="A502" s="196">
        <v>141</v>
      </c>
      <c r="B502" s="197" t="s">
        <v>622</v>
      </c>
      <c r="C502" s="198" t="s">
        <v>623</v>
      </c>
      <c r="D502" s="199" t="s">
        <v>624</v>
      </c>
      <c r="E502" s="200">
        <v>1</v>
      </c>
      <c r="F502" s="200">
        <v>0</v>
      </c>
      <c r="G502" s="201">
        <f>E502*F502</f>
        <v>0</v>
      </c>
      <c r="O502" s="195">
        <v>2</v>
      </c>
      <c r="AA502" s="167">
        <v>12</v>
      </c>
      <c r="AB502" s="167">
        <v>0</v>
      </c>
      <c r="AC502" s="167">
        <v>78</v>
      </c>
      <c r="AZ502" s="167">
        <v>4</v>
      </c>
      <c r="BA502" s="167">
        <f>IF(AZ502=1,G502,0)</f>
        <v>0</v>
      </c>
      <c r="BB502" s="167">
        <f>IF(AZ502=2,G502,0)</f>
        <v>0</v>
      </c>
      <c r="BC502" s="167">
        <f>IF(AZ502=3,G502,0)</f>
        <v>0</v>
      </c>
      <c r="BD502" s="167">
        <f>IF(AZ502=4,G502,0)</f>
        <v>0</v>
      </c>
      <c r="BE502" s="167">
        <f>IF(AZ502=5,G502,0)</f>
        <v>0</v>
      </c>
      <c r="CA502" s="195">
        <v>12</v>
      </c>
      <c r="CB502" s="195">
        <v>0</v>
      </c>
      <c r="CZ502" s="167">
        <v>0</v>
      </c>
    </row>
    <row r="503" spans="1:104" ht="22.5">
      <c r="A503" s="196">
        <v>142</v>
      </c>
      <c r="B503" s="197" t="s">
        <v>625</v>
      </c>
      <c r="C503" s="198" t="s">
        <v>626</v>
      </c>
      <c r="D503" s="199" t="s">
        <v>167</v>
      </c>
      <c r="E503" s="200">
        <v>8</v>
      </c>
      <c r="F503" s="200">
        <v>0</v>
      </c>
      <c r="G503" s="201">
        <f>E503*F503</f>
        <v>0</v>
      </c>
      <c r="O503" s="195">
        <v>2</v>
      </c>
      <c r="AA503" s="167">
        <v>3</v>
      </c>
      <c r="AB503" s="167">
        <v>9</v>
      </c>
      <c r="AC503" s="167">
        <v>34535400</v>
      </c>
      <c r="AZ503" s="167">
        <v>3</v>
      </c>
      <c r="BA503" s="167">
        <f>IF(AZ503=1,G503,0)</f>
        <v>0</v>
      </c>
      <c r="BB503" s="167">
        <f>IF(AZ503=2,G503,0)</f>
        <v>0</v>
      </c>
      <c r="BC503" s="167">
        <f>IF(AZ503=3,G503,0)</f>
        <v>0</v>
      </c>
      <c r="BD503" s="167">
        <f>IF(AZ503=4,G503,0)</f>
        <v>0</v>
      </c>
      <c r="BE503" s="167">
        <f>IF(AZ503=5,G503,0)</f>
        <v>0</v>
      </c>
      <c r="CA503" s="195">
        <v>3</v>
      </c>
      <c r="CB503" s="195">
        <v>9</v>
      </c>
      <c r="CZ503" s="167">
        <v>1E-05</v>
      </c>
    </row>
    <row r="504" spans="1:15" ht="22.5">
      <c r="A504" s="202"/>
      <c r="B504" s="203"/>
      <c r="C504" s="204" t="s">
        <v>627</v>
      </c>
      <c r="D504" s="205"/>
      <c r="E504" s="205"/>
      <c r="F504" s="205"/>
      <c r="G504" s="206"/>
      <c r="L504" s="207" t="s">
        <v>627</v>
      </c>
      <c r="O504" s="195">
        <v>3</v>
      </c>
    </row>
    <row r="505" spans="1:15" ht="12.75">
      <c r="A505" s="202"/>
      <c r="B505" s="203"/>
      <c r="C505" s="204" t="s">
        <v>628</v>
      </c>
      <c r="D505" s="205"/>
      <c r="E505" s="205"/>
      <c r="F505" s="205"/>
      <c r="G505" s="206"/>
      <c r="L505" s="207" t="s">
        <v>628</v>
      </c>
      <c r="O505" s="195">
        <v>3</v>
      </c>
    </row>
    <row r="506" spans="1:15" ht="12.75">
      <c r="A506" s="202"/>
      <c r="B506" s="203"/>
      <c r="C506" s="204" t="s">
        <v>629</v>
      </c>
      <c r="D506" s="205"/>
      <c r="E506" s="205"/>
      <c r="F506" s="205"/>
      <c r="G506" s="206"/>
      <c r="L506" s="207" t="s">
        <v>629</v>
      </c>
      <c r="O506" s="195">
        <v>3</v>
      </c>
    </row>
    <row r="507" spans="1:15" ht="12.75">
      <c r="A507" s="202"/>
      <c r="B507" s="203"/>
      <c r="C507" s="204" t="s">
        <v>630</v>
      </c>
      <c r="D507" s="205"/>
      <c r="E507" s="205"/>
      <c r="F507" s="205"/>
      <c r="G507" s="206"/>
      <c r="L507" s="207" t="s">
        <v>630</v>
      </c>
      <c r="O507" s="195">
        <v>3</v>
      </c>
    </row>
    <row r="508" spans="1:15" ht="12.75">
      <c r="A508" s="202"/>
      <c r="B508" s="203"/>
      <c r="C508" s="204" t="s">
        <v>631</v>
      </c>
      <c r="D508" s="205"/>
      <c r="E508" s="205"/>
      <c r="F508" s="205"/>
      <c r="G508" s="206"/>
      <c r="L508" s="207" t="s">
        <v>631</v>
      </c>
      <c r="O508" s="195">
        <v>3</v>
      </c>
    </row>
    <row r="509" spans="1:15" ht="12.75">
      <c r="A509" s="202"/>
      <c r="B509" s="203"/>
      <c r="C509" s="204" t="s">
        <v>632</v>
      </c>
      <c r="D509" s="205"/>
      <c r="E509" s="205"/>
      <c r="F509" s="205"/>
      <c r="G509" s="206"/>
      <c r="L509" s="207" t="s">
        <v>632</v>
      </c>
      <c r="O509" s="195">
        <v>3</v>
      </c>
    </row>
    <row r="510" spans="1:15" ht="12.75">
      <c r="A510" s="202"/>
      <c r="B510" s="203"/>
      <c r="C510" s="204"/>
      <c r="D510" s="205"/>
      <c r="E510" s="205"/>
      <c r="F510" s="205"/>
      <c r="G510" s="206"/>
      <c r="L510" s="207"/>
      <c r="O510" s="195">
        <v>3</v>
      </c>
    </row>
    <row r="511" spans="1:104" ht="12.75">
      <c r="A511" s="196">
        <v>143</v>
      </c>
      <c r="B511" s="197" t="s">
        <v>633</v>
      </c>
      <c r="C511" s="198" t="s">
        <v>634</v>
      </c>
      <c r="D511" s="199" t="s">
        <v>167</v>
      </c>
      <c r="E511" s="200">
        <v>8</v>
      </c>
      <c r="F511" s="200">
        <v>0</v>
      </c>
      <c r="G511" s="201">
        <f>E511*F511</f>
        <v>0</v>
      </c>
      <c r="O511" s="195">
        <v>2</v>
      </c>
      <c r="AA511" s="167">
        <v>3</v>
      </c>
      <c r="AB511" s="167">
        <v>9</v>
      </c>
      <c r="AC511" s="167">
        <v>34551618</v>
      </c>
      <c r="AZ511" s="167">
        <v>3</v>
      </c>
      <c r="BA511" s="167">
        <f>IF(AZ511=1,G511,0)</f>
        <v>0</v>
      </c>
      <c r="BB511" s="167">
        <f>IF(AZ511=2,G511,0)</f>
        <v>0</v>
      </c>
      <c r="BC511" s="167">
        <f>IF(AZ511=3,G511,0)</f>
        <v>0</v>
      </c>
      <c r="BD511" s="167">
        <f>IF(AZ511=4,G511,0)</f>
        <v>0</v>
      </c>
      <c r="BE511" s="167">
        <f>IF(AZ511=5,G511,0)</f>
        <v>0</v>
      </c>
      <c r="CA511" s="195">
        <v>3</v>
      </c>
      <c r="CB511" s="195">
        <v>9</v>
      </c>
      <c r="CZ511" s="167">
        <v>1E-05</v>
      </c>
    </row>
    <row r="512" spans="1:15" ht="12.75">
      <c r="A512" s="202"/>
      <c r="B512" s="203"/>
      <c r="C512" s="204" t="s">
        <v>635</v>
      </c>
      <c r="D512" s="205"/>
      <c r="E512" s="205"/>
      <c r="F512" s="205"/>
      <c r="G512" s="206"/>
      <c r="L512" s="207" t="s">
        <v>635</v>
      </c>
      <c r="O512" s="195">
        <v>3</v>
      </c>
    </row>
    <row r="513" spans="1:15" ht="12.75">
      <c r="A513" s="202"/>
      <c r="B513" s="203"/>
      <c r="C513" s="204"/>
      <c r="D513" s="205"/>
      <c r="E513" s="205"/>
      <c r="F513" s="205"/>
      <c r="G513" s="206"/>
      <c r="L513" s="207"/>
      <c r="O513" s="195">
        <v>3</v>
      </c>
    </row>
    <row r="514" spans="1:15" ht="12.75">
      <c r="A514" s="202"/>
      <c r="B514" s="203"/>
      <c r="C514" s="204" t="s">
        <v>636</v>
      </c>
      <c r="D514" s="205"/>
      <c r="E514" s="205"/>
      <c r="F514" s="205"/>
      <c r="G514" s="206"/>
      <c r="L514" s="207" t="s">
        <v>636</v>
      </c>
      <c r="O514" s="195">
        <v>3</v>
      </c>
    </row>
    <row r="515" spans="1:15" ht="12.75">
      <c r="A515" s="202"/>
      <c r="B515" s="203"/>
      <c r="C515" s="204"/>
      <c r="D515" s="205"/>
      <c r="E515" s="205"/>
      <c r="F515" s="205"/>
      <c r="G515" s="206"/>
      <c r="L515" s="207"/>
      <c r="O515" s="195">
        <v>3</v>
      </c>
    </row>
    <row r="516" spans="1:15" ht="12.75">
      <c r="A516" s="202"/>
      <c r="B516" s="203"/>
      <c r="C516" s="204" t="s">
        <v>637</v>
      </c>
      <c r="D516" s="205"/>
      <c r="E516" s="205"/>
      <c r="F516" s="205"/>
      <c r="G516" s="206"/>
      <c r="L516" s="207" t="s">
        <v>637</v>
      </c>
      <c r="O516" s="195">
        <v>3</v>
      </c>
    </row>
    <row r="517" spans="1:15" ht="33.75">
      <c r="A517" s="202"/>
      <c r="B517" s="203"/>
      <c r="C517" s="204" t="s">
        <v>638</v>
      </c>
      <c r="D517" s="205"/>
      <c r="E517" s="205"/>
      <c r="F517" s="205"/>
      <c r="G517" s="206"/>
      <c r="L517" s="207" t="s">
        <v>638</v>
      </c>
      <c r="O517" s="195">
        <v>3</v>
      </c>
    </row>
    <row r="518" spans="1:15" ht="12.75">
      <c r="A518" s="202"/>
      <c r="B518" s="203"/>
      <c r="C518" s="204"/>
      <c r="D518" s="205"/>
      <c r="E518" s="205"/>
      <c r="F518" s="205"/>
      <c r="G518" s="206"/>
      <c r="L518" s="207"/>
      <c r="O518" s="195">
        <v>3</v>
      </c>
    </row>
    <row r="519" spans="1:104" ht="22.5">
      <c r="A519" s="196">
        <v>144</v>
      </c>
      <c r="B519" s="197" t="s">
        <v>639</v>
      </c>
      <c r="C519" s="198" t="s">
        <v>640</v>
      </c>
      <c r="D519" s="199" t="s">
        <v>167</v>
      </c>
      <c r="E519" s="200">
        <v>9</v>
      </c>
      <c r="F519" s="200">
        <v>0</v>
      </c>
      <c r="G519" s="201">
        <f>E519*F519</f>
        <v>0</v>
      </c>
      <c r="O519" s="195">
        <v>2</v>
      </c>
      <c r="AA519" s="167">
        <v>3</v>
      </c>
      <c r="AB519" s="167">
        <v>9</v>
      </c>
      <c r="AC519" s="167">
        <v>34814111</v>
      </c>
      <c r="AZ519" s="167">
        <v>3</v>
      </c>
      <c r="BA519" s="167">
        <f>IF(AZ519=1,G519,0)</f>
        <v>0</v>
      </c>
      <c r="BB519" s="167">
        <f>IF(AZ519=2,G519,0)</f>
        <v>0</v>
      </c>
      <c r="BC519" s="167">
        <f>IF(AZ519=3,G519,0)</f>
        <v>0</v>
      </c>
      <c r="BD519" s="167">
        <f>IF(AZ519=4,G519,0)</f>
        <v>0</v>
      </c>
      <c r="BE519" s="167">
        <f>IF(AZ519=5,G519,0)</f>
        <v>0</v>
      </c>
      <c r="CA519" s="195">
        <v>3</v>
      </c>
      <c r="CB519" s="195">
        <v>9</v>
      </c>
      <c r="CZ519" s="167">
        <v>0.003</v>
      </c>
    </row>
    <row r="520" spans="1:15" ht="22.5">
      <c r="A520" s="202"/>
      <c r="B520" s="203"/>
      <c r="C520" s="204" t="s">
        <v>641</v>
      </c>
      <c r="D520" s="205"/>
      <c r="E520" s="205"/>
      <c r="F520" s="205"/>
      <c r="G520" s="206"/>
      <c r="L520" s="207" t="s">
        <v>641</v>
      </c>
      <c r="O520" s="195">
        <v>3</v>
      </c>
    </row>
    <row r="521" spans="1:15" ht="12.75">
      <c r="A521" s="202"/>
      <c r="B521" s="203"/>
      <c r="C521" s="204" t="s">
        <v>642</v>
      </c>
      <c r="D521" s="205"/>
      <c r="E521" s="205"/>
      <c r="F521" s="205"/>
      <c r="G521" s="206"/>
      <c r="L521" s="207" t="s">
        <v>642</v>
      </c>
      <c r="O521" s="195">
        <v>3</v>
      </c>
    </row>
    <row r="522" spans="1:15" ht="12.75">
      <c r="A522" s="202"/>
      <c r="B522" s="203"/>
      <c r="C522" s="204" t="s">
        <v>643</v>
      </c>
      <c r="D522" s="205"/>
      <c r="E522" s="205"/>
      <c r="F522" s="205"/>
      <c r="G522" s="206"/>
      <c r="L522" s="207" t="s">
        <v>643</v>
      </c>
      <c r="O522" s="195">
        <v>3</v>
      </c>
    </row>
    <row r="523" spans="1:15" ht="12.75">
      <c r="A523" s="202"/>
      <c r="B523" s="203"/>
      <c r="C523" s="204" t="s">
        <v>644</v>
      </c>
      <c r="D523" s="205"/>
      <c r="E523" s="205"/>
      <c r="F523" s="205"/>
      <c r="G523" s="206"/>
      <c r="L523" s="207" t="s">
        <v>644</v>
      </c>
      <c r="O523" s="195">
        <v>3</v>
      </c>
    </row>
    <row r="524" spans="1:15" ht="12.75">
      <c r="A524" s="202"/>
      <c r="B524" s="203"/>
      <c r="C524" s="204" t="s">
        <v>645</v>
      </c>
      <c r="D524" s="205"/>
      <c r="E524" s="205"/>
      <c r="F524" s="205"/>
      <c r="G524" s="206"/>
      <c r="L524" s="207" t="s">
        <v>645</v>
      </c>
      <c r="O524" s="195">
        <v>3</v>
      </c>
    </row>
    <row r="525" spans="1:15" ht="12.75">
      <c r="A525" s="202"/>
      <c r="B525" s="203"/>
      <c r="C525" s="204" t="s">
        <v>646</v>
      </c>
      <c r="D525" s="205"/>
      <c r="E525" s="205"/>
      <c r="F525" s="205"/>
      <c r="G525" s="206"/>
      <c r="L525" s="207" t="s">
        <v>646</v>
      </c>
      <c r="O525" s="195">
        <v>3</v>
      </c>
    </row>
    <row r="526" spans="1:15" ht="12.75">
      <c r="A526" s="202"/>
      <c r="B526" s="203"/>
      <c r="C526" s="204" t="s">
        <v>647</v>
      </c>
      <c r="D526" s="205"/>
      <c r="E526" s="205"/>
      <c r="F526" s="205"/>
      <c r="G526" s="206"/>
      <c r="L526" s="207" t="s">
        <v>647</v>
      </c>
      <c r="O526" s="195">
        <v>3</v>
      </c>
    </row>
    <row r="527" spans="1:15" ht="12.75">
      <c r="A527" s="202"/>
      <c r="B527" s="203"/>
      <c r="C527" s="204" t="s">
        <v>648</v>
      </c>
      <c r="D527" s="205"/>
      <c r="E527" s="205"/>
      <c r="F527" s="205"/>
      <c r="G527" s="206"/>
      <c r="L527" s="207" t="s">
        <v>648</v>
      </c>
      <c r="O527" s="195">
        <v>3</v>
      </c>
    </row>
    <row r="528" spans="1:15" ht="12.75">
      <c r="A528" s="202"/>
      <c r="B528" s="203"/>
      <c r="C528" s="204" t="s">
        <v>649</v>
      </c>
      <c r="D528" s="205"/>
      <c r="E528" s="205"/>
      <c r="F528" s="205"/>
      <c r="G528" s="206"/>
      <c r="L528" s="207" t="s">
        <v>649</v>
      </c>
      <c r="O528" s="195">
        <v>3</v>
      </c>
    </row>
    <row r="529" spans="1:15" ht="12.75">
      <c r="A529" s="202"/>
      <c r="B529" s="203"/>
      <c r="C529" s="204" t="s">
        <v>650</v>
      </c>
      <c r="D529" s="205"/>
      <c r="E529" s="205"/>
      <c r="F529" s="205"/>
      <c r="G529" s="206"/>
      <c r="L529" s="207" t="s">
        <v>650</v>
      </c>
      <c r="O529" s="195">
        <v>3</v>
      </c>
    </row>
    <row r="530" spans="1:15" ht="12.75">
      <c r="A530" s="202"/>
      <c r="B530" s="203"/>
      <c r="C530" s="204" t="s">
        <v>651</v>
      </c>
      <c r="D530" s="205"/>
      <c r="E530" s="205"/>
      <c r="F530" s="205"/>
      <c r="G530" s="206"/>
      <c r="L530" s="207" t="s">
        <v>651</v>
      </c>
      <c r="O530" s="195">
        <v>3</v>
      </c>
    </row>
    <row r="531" spans="1:15" ht="12.75">
      <c r="A531" s="202"/>
      <c r="B531" s="203"/>
      <c r="C531" s="204" t="s">
        <v>652</v>
      </c>
      <c r="D531" s="205"/>
      <c r="E531" s="205"/>
      <c r="F531" s="205"/>
      <c r="G531" s="206"/>
      <c r="L531" s="207" t="s">
        <v>652</v>
      </c>
      <c r="O531" s="195">
        <v>3</v>
      </c>
    </row>
    <row r="532" spans="1:15" ht="12.75">
      <c r="A532" s="202"/>
      <c r="B532" s="203"/>
      <c r="C532" s="204"/>
      <c r="D532" s="205"/>
      <c r="E532" s="205"/>
      <c r="F532" s="205"/>
      <c r="G532" s="206"/>
      <c r="L532" s="207"/>
      <c r="O532" s="195">
        <v>3</v>
      </c>
    </row>
    <row r="533" spans="1:15" ht="12.75">
      <c r="A533" s="202"/>
      <c r="B533" s="203"/>
      <c r="C533" s="204" t="s">
        <v>653</v>
      </c>
      <c r="D533" s="205"/>
      <c r="E533" s="205"/>
      <c r="F533" s="205"/>
      <c r="G533" s="206"/>
      <c r="L533" s="207" t="s">
        <v>653</v>
      </c>
      <c r="O533" s="195">
        <v>3</v>
      </c>
    </row>
    <row r="534" spans="1:15" ht="22.5">
      <c r="A534" s="202"/>
      <c r="B534" s="203"/>
      <c r="C534" s="204" t="s">
        <v>654</v>
      </c>
      <c r="D534" s="205"/>
      <c r="E534" s="205"/>
      <c r="F534" s="205"/>
      <c r="G534" s="206"/>
      <c r="L534" s="207" t="s">
        <v>654</v>
      </c>
      <c r="O534" s="195">
        <v>3</v>
      </c>
    </row>
    <row r="535" spans="1:15" ht="12.75">
      <c r="A535" s="202"/>
      <c r="B535" s="203"/>
      <c r="C535" s="204" t="s">
        <v>5</v>
      </c>
      <c r="D535" s="205"/>
      <c r="E535" s="205"/>
      <c r="F535" s="205"/>
      <c r="G535" s="206"/>
      <c r="L535" s="207" t="s">
        <v>5</v>
      </c>
      <c r="O535" s="195">
        <v>3</v>
      </c>
    </row>
    <row r="536" spans="1:57" ht="12.75">
      <c r="A536" s="214"/>
      <c r="B536" s="215" t="s">
        <v>74</v>
      </c>
      <c r="C536" s="216" t="str">
        <f>CONCATENATE(B497," ",C497)</f>
        <v>M21 Elektromontáže</v>
      </c>
      <c r="D536" s="217"/>
      <c r="E536" s="218"/>
      <c r="F536" s="219"/>
      <c r="G536" s="220">
        <f>SUM(G497:G535)</f>
        <v>0</v>
      </c>
      <c r="O536" s="195">
        <v>4</v>
      </c>
      <c r="BA536" s="221">
        <f>SUM(BA497:BA535)</f>
        <v>0</v>
      </c>
      <c r="BB536" s="221">
        <f>SUM(BB497:BB535)</f>
        <v>0</v>
      </c>
      <c r="BC536" s="221">
        <f>SUM(BC497:BC535)</f>
        <v>0</v>
      </c>
      <c r="BD536" s="221">
        <f>SUM(BD497:BD535)</f>
        <v>0</v>
      </c>
      <c r="BE536" s="221">
        <f>SUM(BE497:BE535)</f>
        <v>0</v>
      </c>
    </row>
    <row r="537" spans="1:15" ht="12.75">
      <c r="A537" s="188" t="s">
        <v>72</v>
      </c>
      <c r="B537" s="189" t="s">
        <v>655</v>
      </c>
      <c r="C537" s="190" t="s">
        <v>656</v>
      </c>
      <c r="D537" s="191"/>
      <c r="E537" s="192"/>
      <c r="F537" s="192"/>
      <c r="G537" s="193"/>
      <c r="H537" s="194"/>
      <c r="I537" s="194"/>
      <c r="O537" s="195">
        <v>1</v>
      </c>
    </row>
    <row r="538" spans="1:104" ht="12.75">
      <c r="A538" s="196">
        <v>145</v>
      </c>
      <c r="B538" s="197" t="s">
        <v>657</v>
      </c>
      <c r="C538" s="198" t="s">
        <v>658</v>
      </c>
      <c r="D538" s="199" t="s">
        <v>135</v>
      </c>
      <c r="E538" s="200">
        <v>12.1691811</v>
      </c>
      <c r="F538" s="200">
        <v>0</v>
      </c>
      <c r="G538" s="201">
        <f>E538*F538</f>
        <v>0</v>
      </c>
      <c r="O538" s="195">
        <v>2</v>
      </c>
      <c r="AA538" s="167">
        <v>8</v>
      </c>
      <c r="AB538" s="167">
        <v>0</v>
      </c>
      <c r="AC538" s="167">
        <v>3</v>
      </c>
      <c r="AZ538" s="167">
        <v>1</v>
      </c>
      <c r="BA538" s="167">
        <f>IF(AZ538=1,G538,0)</f>
        <v>0</v>
      </c>
      <c r="BB538" s="167">
        <f>IF(AZ538=2,G538,0)</f>
        <v>0</v>
      </c>
      <c r="BC538" s="167">
        <f>IF(AZ538=3,G538,0)</f>
        <v>0</v>
      </c>
      <c r="BD538" s="167">
        <f>IF(AZ538=4,G538,0)</f>
        <v>0</v>
      </c>
      <c r="BE538" s="167">
        <f>IF(AZ538=5,G538,0)</f>
        <v>0</v>
      </c>
      <c r="CA538" s="195">
        <v>8</v>
      </c>
      <c r="CB538" s="195">
        <v>0</v>
      </c>
      <c r="CZ538" s="167">
        <v>0</v>
      </c>
    </row>
    <row r="539" spans="1:104" ht="12.75">
      <c r="A539" s="196">
        <v>146</v>
      </c>
      <c r="B539" s="197" t="s">
        <v>659</v>
      </c>
      <c r="C539" s="198" t="s">
        <v>660</v>
      </c>
      <c r="D539" s="199" t="s">
        <v>135</v>
      </c>
      <c r="E539" s="200">
        <v>109.5226299</v>
      </c>
      <c r="F539" s="200">
        <v>0</v>
      </c>
      <c r="G539" s="201">
        <f>E539*F539</f>
        <v>0</v>
      </c>
      <c r="O539" s="195">
        <v>2</v>
      </c>
      <c r="AA539" s="167">
        <v>8</v>
      </c>
      <c r="AB539" s="167">
        <v>0</v>
      </c>
      <c r="AC539" s="167">
        <v>3</v>
      </c>
      <c r="AZ539" s="167">
        <v>1</v>
      </c>
      <c r="BA539" s="167">
        <f>IF(AZ539=1,G539,0)</f>
        <v>0</v>
      </c>
      <c r="BB539" s="167">
        <f>IF(AZ539=2,G539,0)</f>
        <v>0</v>
      </c>
      <c r="BC539" s="167">
        <f>IF(AZ539=3,G539,0)</f>
        <v>0</v>
      </c>
      <c r="BD539" s="167">
        <f>IF(AZ539=4,G539,0)</f>
        <v>0</v>
      </c>
      <c r="BE539" s="167">
        <f>IF(AZ539=5,G539,0)</f>
        <v>0</v>
      </c>
      <c r="CA539" s="195">
        <v>8</v>
      </c>
      <c r="CB539" s="195">
        <v>0</v>
      </c>
      <c r="CZ539" s="167">
        <v>0</v>
      </c>
    </row>
    <row r="540" spans="1:104" ht="12.75">
      <c r="A540" s="196">
        <v>147</v>
      </c>
      <c r="B540" s="197" t="s">
        <v>661</v>
      </c>
      <c r="C540" s="198" t="s">
        <v>662</v>
      </c>
      <c r="D540" s="199" t="s">
        <v>135</v>
      </c>
      <c r="E540" s="200">
        <v>12.1691811</v>
      </c>
      <c r="F540" s="200">
        <v>0</v>
      </c>
      <c r="G540" s="201">
        <f>E540*F540</f>
        <v>0</v>
      </c>
      <c r="O540" s="195">
        <v>2</v>
      </c>
      <c r="AA540" s="167">
        <v>8</v>
      </c>
      <c r="AB540" s="167">
        <v>0</v>
      </c>
      <c r="AC540" s="167">
        <v>3</v>
      </c>
      <c r="AZ540" s="167">
        <v>1</v>
      </c>
      <c r="BA540" s="167">
        <f>IF(AZ540=1,G540,0)</f>
        <v>0</v>
      </c>
      <c r="BB540" s="167">
        <f>IF(AZ540=2,G540,0)</f>
        <v>0</v>
      </c>
      <c r="BC540" s="167">
        <f>IF(AZ540=3,G540,0)</f>
        <v>0</v>
      </c>
      <c r="BD540" s="167">
        <f>IF(AZ540=4,G540,0)</f>
        <v>0</v>
      </c>
      <c r="BE540" s="167">
        <f>IF(AZ540=5,G540,0)</f>
        <v>0</v>
      </c>
      <c r="CA540" s="195">
        <v>8</v>
      </c>
      <c r="CB540" s="195">
        <v>0</v>
      </c>
      <c r="CZ540" s="167">
        <v>0</v>
      </c>
    </row>
    <row r="541" spans="1:104" ht="12.75">
      <c r="A541" s="196">
        <v>148</v>
      </c>
      <c r="B541" s="197" t="s">
        <v>663</v>
      </c>
      <c r="C541" s="198" t="s">
        <v>664</v>
      </c>
      <c r="D541" s="199" t="s">
        <v>135</v>
      </c>
      <c r="E541" s="200">
        <v>60.8459055</v>
      </c>
      <c r="F541" s="200">
        <v>0</v>
      </c>
      <c r="G541" s="201">
        <f>E541*F541</f>
        <v>0</v>
      </c>
      <c r="O541" s="195">
        <v>2</v>
      </c>
      <c r="AA541" s="167">
        <v>8</v>
      </c>
      <c r="AB541" s="167">
        <v>0</v>
      </c>
      <c r="AC541" s="167">
        <v>3</v>
      </c>
      <c r="AZ541" s="167">
        <v>1</v>
      </c>
      <c r="BA541" s="167">
        <f>IF(AZ541=1,G541,0)</f>
        <v>0</v>
      </c>
      <c r="BB541" s="167">
        <f>IF(AZ541=2,G541,0)</f>
        <v>0</v>
      </c>
      <c r="BC541" s="167">
        <f>IF(AZ541=3,G541,0)</f>
        <v>0</v>
      </c>
      <c r="BD541" s="167">
        <f>IF(AZ541=4,G541,0)</f>
        <v>0</v>
      </c>
      <c r="BE541" s="167">
        <f>IF(AZ541=5,G541,0)</f>
        <v>0</v>
      </c>
      <c r="CA541" s="195">
        <v>8</v>
      </c>
      <c r="CB541" s="195">
        <v>0</v>
      </c>
      <c r="CZ541" s="167">
        <v>0</v>
      </c>
    </row>
    <row r="542" spans="1:104" ht="12.75">
      <c r="A542" s="196">
        <v>149</v>
      </c>
      <c r="B542" s="197" t="s">
        <v>665</v>
      </c>
      <c r="C542" s="198" t="s">
        <v>666</v>
      </c>
      <c r="D542" s="199" t="s">
        <v>135</v>
      </c>
      <c r="E542" s="200">
        <v>12.1691811</v>
      </c>
      <c r="F542" s="200">
        <v>0</v>
      </c>
      <c r="G542" s="201">
        <f>E542*F542</f>
        <v>0</v>
      </c>
      <c r="O542" s="195">
        <v>2</v>
      </c>
      <c r="AA542" s="167">
        <v>8</v>
      </c>
      <c r="AB542" s="167">
        <v>0</v>
      </c>
      <c r="AC542" s="167">
        <v>3</v>
      </c>
      <c r="AZ542" s="167">
        <v>1</v>
      </c>
      <c r="BA542" s="167">
        <f>IF(AZ542=1,G542,0)</f>
        <v>0</v>
      </c>
      <c r="BB542" s="167">
        <f>IF(AZ542=2,G542,0)</f>
        <v>0</v>
      </c>
      <c r="BC542" s="167">
        <f>IF(AZ542=3,G542,0)</f>
        <v>0</v>
      </c>
      <c r="BD542" s="167">
        <f>IF(AZ542=4,G542,0)</f>
        <v>0</v>
      </c>
      <c r="BE542" s="167">
        <f>IF(AZ542=5,G542,0)</f>
        <v>0</v>
      </c>
      <c r="CA542" s="195">
        <v>8</v>
      </c>
      <c r="CB542" s="195">
        <v>0</v>
      </c>
      <c r="CZ542" s="167">
        <v>0</v>
      </c>
    </row>
    <row r="543" spans="1:104" ht="12.75">
      <c r="A543" s="196">
        <v>150</v>
      </c>
      <c r="B543" s="197" t="s">
        <v>667</v>
      </c>
      <c r="C543" s="198" t="s">
        <v>668</v>
      </c>
      <c r="D543" s="199" t="s">
        <v>135</v>
      </c>
      <c r="E543" s="200">
        <v>12.1691811</v>
      </c>
      <c r="F543" s="200">
        <v>0</v>
      </c>
      <c r="G543" s="201">
        <f>E543*F543</f>
        <v>0</v>
      </c>
      <c r="O543" s="195">
        <v>2</v>
      </c>
      <c r="AA543" s="167">
        <v>8</v>
      </c>
      <c r="AB543" s="167">
        <v>0</v>
      </c>
      <c r="AC543" s="167">
        <v>3</v>
      </c>
      <c r="AZ543" s="167">
        <v>1</v>
      </c>
      <c r="BA543" s="167">
        <f>IF(AZ543=1,G543,0)</f>
        <v>0</v>
      </c>
      <c r="BB543" s="167">
        <f>IF(AZ543=2,G543,0)</f>
        <v>0</v>
      </c>
      <c r="BC543" s="167">
        <f>IF(AZ543=3,G543,0)</f>
        <v>0</v>
      </c>
      <c r="BD543" s="167">
        <f>IF(AZ543=4,G543,0)</f>
        <v>0</v>
      </c>
      <c r="BE543" s="167">
        <f>IF(AZ543=5,G543,0)</f>
        <v>0</v>
      </c>
      <c r="CA543" s="195">
        <v>8</v>
      </c>
      <c r="CB543" s="195">
        <v>0</v>
      </c>
      <c r="CZ543" s="167">
        <v>0</v>
      </c>
    </row>
    <row r="544" spans="1:57" ht="12.75">
      <c r="A544" s="214"/>
      <c r="B544" s="215" t="s">
        <v>74</v>
      </c>
      <c r="C544" s="216" t="str">
        <f>CONCATENATE(B537," ",C537)</f>
        <v>D96 Přesuny suti a vybouraných hmot</v>
      </c>
      <c r="D544" s="217"/>
      <c r="E544" s="218"/>
      <c r="F544" s="219"/>
      <c r="G544" s="220">
        <f>SUM(G537:G543)</f>
        <v>0</v>
      </c>
      <c r="O544" s="195">
        <v>4</v>
      </c>
      <c r="BA544" s="221">
        <f>SUM(BA537:BA543)</f>
        <v>0</v>
      </c>
      <c r="BB544" s="221">
        <f>SUM(BB537:BB543)</f>
        <v>0</v>
      </c>
      <c r="BC544" s="221">
        <f>SUM(BC537:BC543)</f>
        <v>0</v>
      </c>
      <c r="BD544" s="221">
        <f>SUM(BD537:BD543)</f>
        <v>0</v>
      </c>
      <c r="BE544" s="221">
        <f>SUM(BE537:BE543)</f>
        <v>0</v>
      </c>
    </row>
    <row r="545" ht="12.75">
      <c r="E545" s="167"/>
    </row>
    <row r="546" ht="12.75">
      <c r="E546" s="167"/>
    </row>
    <row r="547" ht="12.75">
      <c r="E547" s="167"/>
    </row>
    <row r="548" ht="12.75">
      <c r="E548" s="167"/>
    </row>
    <row r="549" ht="12.75">
      <c r="E549" s="167"/>
    </row>
    <row r="550" ht="12.75">
      <c r="E550" s="167"/>
    </row>
    <row r="551" ht="12.75">
      <c r="E551" s="167"/>
    </row>
    <row r="552" ht="12.75">
      <c r="E552" s="167"/>
    </row>
    <row r="553" ht="12.75">
      <c r="E553" s="167"/>
    </row>
    <row r="554" ht="12.75">
      <c r="E554" s="167"/>
    </row>
    <row r="555" ht="12.75">
      <c r="E555" s="167"/>
    </row>
    <row r="556" ht="12.75">
      <c r="E556" s="167"/>
    </row>
    <row r="557" ht="12.75">
      <c r="E557" s="167"/>
    </row>
    <row r="558" ht="12.75">
      <c r="E558" s="167"/>
    </row>
    <row r="559" ht="12.75">
      <c r="E559" s="167"/>
    </row>
    <row r="560" ht="12.75">
      <c r="E560" s="167"/>
    </row>
    <row r="561" ht="12.75">
      <c r="E561" s="167"/>
    </row>
    <row r="562" ht="12.75">
      <c r="E562" s="167"/>
    </row>
    <row r="563" ht="12.75">
      <c r="E563" s="167"/>
    </row>
    <row r="564" ht="12.75">
      <c r="E564" s="167"/>
    </row>
    <row r="565" ht="12.75">
      <c r="E565" s="167"/>
    </row>
    <row r="566" ht="12.75">
      <c r="E566" s="167"/>
    </row>
    <row r="567" ht="12.75">
      <c r="E567" s="167"/>
    </row>
    <row r="568" spans="1:7" ht="12.75">
      <c r="A568" s="222"/>
      <c r="B568" s="222"/>
      <c r="C568" s="222"/>
      <c r="D568" s="222"/>
      <c r="E568" s="222"/>
      <c r="F568" s="222"/>
      <c r="G568" s="222"/>
    </row>
    <row r="569" spans="1:7" ht="12.75">
      <c r="A569" s="222"/>
      <c r="B569" s="222"/>
      <c r="C569" s="222"/>
      <c r="D569" s="222"/>
      <c r="E569" s="222"/>
      <c r="F569" s="222"/>
      <c r="G569" s="222"/>
    </row>
    <row r="570" spans="1:7" ht="12.75">
      <c r="A570" s="222"/>
      <c r="B570" s="222"/>
      <c r="C570" s="222"/>
      <c r="D570" s="222"/>
      <c r="E570" s="222"/>
      <c r="F570" s="222"/>
      <c r="G570" s="222"/>
    </row>
    <row r="571" spans="1:7" ht="12.75">
      <c r="A571" s="222"/>
      <c r="B571" s="222"/>
      <c r="C571" s="222"/>
      <c r="D571" s="222"/>
      <c r="E571" s="222"/>
      <c r="F571" s="222"/>
      <c r="G571" s="222"/>
    </row>
    <row r="572" ht="12.75">
      <c r="E572" s="167"/>
    </row>
    <row r="573" ht="12.75">
      <c r="E573" s="167"/>
    </row>
    <row r="574" ht="12.75">
      <c r="E574" s="167"/>
    </row>
    <row r="575" ht="12.75">
      <c r="E575" s="167"/>
    </row>
    <row r="576" ht="12.75">
      <c r="E576" s="167"/>
    </row>
    <row r="577" ht="12.75">
      <c r="E577" s="167"/>
    </row>
    <row r="578" ht="12.75">
      <c r="E578" s="167"/>
    </row>
    <row r="579" ht="12.75">
      <c r="E579" s="167"/>
    </row>
    <row r="580" ht="12.75">
      <c r="E580" s="167"/>
    </row>
    <row r="581" ht="12.75">
      <c r="E581" s="167"/>
    </row>
    <row r="582" ht="12.75">
      <c r="E582" s="167"/>
    </row>
    <row r="583" ht="12.75">
      <c r="E583" s="167"/>
    </row>
    <row r="584" ht="12.75">
      <c r="E584" s="167"/>
    </row>
    <row r="585" ht="12.75">
      <c r="E585" s="167"/>
    </row>
    <row r="586" ht="12.75">
      <c r="E586" s="167"/>
    </row>
    <row r="587" ht="12.75">
      <c r="E587" s="167"/>
    </row>
    <row r="588" ht="12.75">
      <c r="E588" s="167"/>
    </row>
    <row r="589" ht="12.75">
      <c r="E589" s="167"/>
    </row>
    <row r="590" ht="12.75">
      <c r="E590" s="167"/>
    </row>
    <row r="591" ht="12.75">
      <c r="E591" s="167"/>
    </row>
    <row r="592" ht="12.75">
      <c r="E592" s="167"/>
    </row>
    <row r="593" ht="12.75">
      <c r="E593" s="167"/>
    </row>
    <row r="594" ht="12.75">
      <c r="E594" s="167"/>
    </row>
    <row r="595" ht="12.75">
      <c r="E595" s="167"/>
    </row>
    <row r="596" ht="12.75">
      <c r="E596" s="167"/>
    </row>
    <row r="597" ht="12.75">
      <c r="E597" s="167"/>
    </row>
    <row r="598" ht="12.75">
      <c r="E598" s="167"/>
    </row>
    <row r="599" ht="12.75">
      <c r="E599" s="167"/>
    </row>
    <row r="600" ht="12.75">
      <c r="E600" s="167"/>
    </row>
    <row r="601" ht="12.75">
      <c r="E601" s="167"/>
    </row>
    <row r="602" ht="12.75">
      <c r="E602" s="167"/>
    </row>
    <row r="603" spans="1:2" ht="12.75">
      <c r="A603" s="223"/>
      <c r="B603" s="223"/>
    </row>
    <row r="604" spans="1:7" ht="12.75">
      <c r="A604" s="222"/>
      <c r="B604" s="222"/>
      <c r="C604" s="225"/>
      <c r="D604" s="225"/>
      <c r="E604" s="226"/>
      <c r="F604" s="225"/>
      <c r="G604" s="227"/>
    </row>
    <row r="605" spans="1:7" ht="12.75">
      <c r="A605" s="228"/>
      <c r="B605" s="228"/>
      <c r="C605" s="222"/>
      <c r="D605" s="222"/>
      <c r="E605" s="229"/>
      <c r="F605" s="222"/>
      <c r="G605" s="222"/>
    </row>
    <row r="606" spans="1:7" ht="12.75">
      <c r="A606" s="222"/>
      <c r="B606" s="222"/>
      <c r="C606" s="222"/>
      <c r="D606" s="222"/>
      <c r="E606" s="229"/>
      <c r="F606" s="222"/>
      <c r="G606" s="222"/>
    </row>
    <row r="607" spans="1:7" ht="12.75">
      <c r="A607" s="222"/>
      <c r="B607" s="222"/>
      <c r="C607" s="222"/>
      <c r="D607" s="222"/>
      <c r="E607" s="229"/>
      <c r="F607" s="222"/>
      <c r="G607" s="222"/>
    </row>
    <row r="608" spans="1:7" ht="12.75">
      <c r="A608" s="222"/>
      <c r="B608" s="222"/>
      <c r="C608" s="222"/>
      <c r="D608" s="222"/>
      <c r="E608" s="229"/>
      <c r="F608" s="222"/>
      <c r="G608" s="222"/>
    </row>
    <row r="609" spans="1:7" ht="12.75">
      <c r="A609" s="222"/>
      <c r="B609" s="222"/>
      <c r="C609" s="222"/>
      <c r="D609" s="222"/>
      <c r="E609" s="229"/>
      <c r="F609" s="222"/>
      <c r="G609" s="222"/>
    </row>
    <row r="610" spans="1:7" ht="12.75">
      <c r="A610" s="222"/>
      <c r="B610" s="222"/>
      <c r="C610" s="222"/>
      <c r="D610" s="222"/>
      <c r="E610" s="229"/>
      <c r="F610" s="222"/>
      <c r="G610" s="222"/>
    </row>
    <row r="611" spans="1:7" ht="12.75">
      <c r="A611" s="222"/>
      <c r="B611" s="222"/>
      <c r="C611" s="222"/>
      <c r="D611" s="222"/>
      <c r="E611" s="229"/>
      <c r="F611" s="222"/>
      <c r="G611" s="222"/>
    </row>
    <row r="612" spans="1:7" ht="12.75">
      <c r="A612" s="222"/>
      <c r="B612" s="222"/>
      <c r="C612" s="222"/>
      <c r="D612" s="222"/>
      <c r="E612" s="229"/>
      <c r="F612" s="222"/>
      <c r="G612" s="222"/>
    </row>
    <row r="613" spans="1:7" ht="12.75">
      <c r="A613" s="222"/>
      <c r="B613" s="222"/>
      <c r="C613" s="222"/>
      <c r="D613" s="222"/>
      <c r="E613" s="229"/>
      <c r="F613" s="222"/>
      <c r="G613" s="222"/>
    </row>
    <row r="614" spans="1:7" ht="12.75">
      <c r="A614" s="222"/>
      <c r="B614" s="222"/>
      <c r="C614" s="222"/>
      <c r="D614" s="222"/>
      <c r="E614" s="229"/>
      <c r="F614" s="222"/>
      <c r="G614" s="222"/>
    </row>
    <row r="615" spans="1:7" ht="12.75">
      <c r="A615" s="222"/>
      <c r="B615" s="222"/>
      <c r="C615" s="222"/>
      <c r="D615" s="222"/>
      <c r="E615" s="229"/>
      <c r="F615" s="222"/>
      <c r="G615" s="222"/>
    </row>
    <row r="616" spans="1:7" ht="12.75">
      <c r="A616" s="222"/>
      <c r="B616" s="222"/>
      <c r="C616" s="222"/>
      <c r="D616" s="222"/>
      <c r="E616" s="229"/>
      <c r="F616" s="222"/>
      <c r="G616" s="222"/>
    </row>
    <row r="617" spans="1:7" ht="12.75">
      <c r="A617" s="222"/>
      <c r="B617" s="222"/>
      <c r="C617" s="222"/>
      <c r="D617" s="222"/>
      <c r="E617" s="229"/>
      <c r="F617" s="222"/>
      <c r="G617" s="222"/>
    </row>
  </sheetData>
  <sheetProtection/>
  <mergeCells count="344">
    <mergeCell ref="C530:G530"/>
    <mergeCell ref="C531:G531"/>
    <mergeCell ref="C532:G532"/>
    <mergeCell ref="C533:G533"/>
    <mergeCell ref="C534:G534"/>
    <mergeCell ref="C535:G535"/>
    <mergeCell ref="C524:G524"/>
    <mergeCell ref="C525:G525"/>
    <mergeCell ref="C526:G526"/>
    <mergeCell ref="C527:G527"/>
    <mergeCell ref="C528:G528"/>
    <mergeCell ref="C529:G529"/>
    <mergeCell ref="C517:G517"/>
    <mergeCell ref="C518:G518"/>
    <mergeCell ref="C520:G520"/>
    <mergeCell ref="C521:G521"/>
    <mergeCell ref="C522:G522"/>
    <mergeCell ref="C523:G523"/>
    <mergeCell ref="C501:D501"/>
    <mergeCell ref="C504:G504"/>
    <mergeCell ref="C505:G505"/>
    <mergeCell ref="C506:G506"/>
    <mergeCell ref="C507:G507"/>
    <mergeCell ref="C508:G508"/>
    <mergeCell ref="C509:G509"/>
    <mergeCell ref="C510:G510"/>
    <mergeCell ref="C512:G512"/>
    <mergeCell ref="C490:D490"/>
    <mergeCell ref="C513:G513"/>
    <mergeCell ref="C514:G514"/>
    <mergeCell ref="C515:G515"/>
    <mergeCell ref="C516:G516"/>
    <mergeCell ref="C471:D471"/>
    <mergeCell ref="C473:D473"/>
    <mergeCell ref="C478:D478"/>
    <mergeCell ref="C481:D481"/>
    <mergeCell ref="C483:D483"/>
    <mergeCell ref="C485:D485"/>
    <mergeCell ref="C451:D451"/>
    <mergeCell ref="C455:D455"/>
    <mergeCell ref="C460:D460"/>
    <mergeCell ref="C462:D462"/>
    <mergeCell ref="C436:D436"/>
    <mergeCell ref="C446:D446"/>
    <mergeCell ref="C447:D447"/>
    <mergeCell ref="C448:D448"/>
    <mergeCell ref="C449:D449"/>
    <mergeCell ref="C450:D450"/>
    <mergeCell ref="C423:D423"/>
    <mergeCell ref="C425:D425"/>
    <mergeCell ref="C426:D426"/>
    <mergeCell ref="C428:G428"/>
    <mergeCell ref="C429:G429"/>
    <mergeCell ref="C430:G430"/>
    <mergeCell ref="C415:G415"/>
    <mergeCell ref="C416:G416"/>
    <mergeCell ref="C417:G417"/>
    <mergeCell ref="C418:G418"/>
    <mergeCell ref="C419:G419"/>
    <mergeCell ref="C422:D422"/>
    <mergeCell ref="C406:D406"/>
    <mergeCell ref="C410:G410"/>
    <mergeCell ref="C411:G411"/>
    <mergeCell ref="C412:G412"/>
    <mergeCell ref="C413:G413"/>
    <mergeCell ref="C414:G414"/>
    <mergeCell ref="C399:D399"/>
    <mergeCell ref="C400:D400"/>
    <mergeCell ref="C402:D402"/>
    <mergeCell ref="C403:D403"/>
    <mergeCell ref="C404:D404"/>
    <mergeCell ref="C405:D405"/>
    <mergeCell ref="C380:D380"/>
    <mergeCell ref="C382:D382"/>
    <mergeCell ref="C384:D384"/>
    <mergeCell ref="C385:D385"/>
    <mergeCell ref="C386:D386"/>
    <mergeCell ref="C387:D387"/>
    <mergeCell ref="C389:D389"/>
    <mergeCell ref="C391:D391"/>
    <mergeCell ref="C392:D392"/>
    <mergeCell ref="C371:D371"/>
    <mergeCell ref="C372:D372"/>
    <mergeCell ref="C373:D373"/>
    <mergeCell ref="C374:D374"/>
    <mergeCell ref="C375:D375"/>
    <mergeCell ref="C393:D393"/>
    <mergeCell ref="C394:D394"/>
    <mergeCell ref="C396:D396"/>
    <mergeCell ref="C398:D398"/>
    <mergeCell ref="C363:D363"/>
    <mergeCell ref="C365:D365"/>
    <mergeCell ref="C366:D366"/>
    <mergeCell ref="C367:D367"/>
    <mergeCell ref="C368:D368"/>
    <mergeCell ref="C369:D369"/>
    <mergeCell ref="C351:D351"/>
    <mergeCell ref="C352:D352"/>
    <mergeCell ref="C353:D353"/>
    <mergeCell ref="C354:D354"/>
    <mergeCell ref="C359:D359"/>
    <mergeCell ref="C360:D360"/>
    <mergeCell ref="C361:D361"/>
    <mergeCell ref="C362:D362"/>
    <mergeCell ref="C337:D337"/>
    <mergeCell ref="C339:D339"/>
    <mergeCell ref="C344:D344"/>
    <mergeCell ref="C345:D345"/>
    <mergeCell ref="C346:D346"/>
    <mergeCell ref="C347:D347"/>
    <mergeCell ref="C348:D348"/>
    <mergeCell ref="C350:D350"/>
    <mergeCell ref="C330:G330"/>
    <mergeCell ref="C331:D331"/>
    <mergeCell ref="C332:D332"/>
    <mergeCell ref="C333:D333"/>
    <mergeCell ref="C335:D335"/>
    <mergeCell ref="C336:D336"/>
    <mergeCell ref="C324:G324"/>
    <mergeCell ref="C325:G325"/>
    <mergeCell ref="C326:G326"/>
    <mergeCell ref="C327:G327"/>
    <mergeCell ref="C328:G328"/>
    <mergeCell ref="C329:G329"/>
    <mergeCell ref="C317:G317"/>
    <mergeCell ref="C318:G318"/>
    <mergeCell ref="C319:D319"/>
    <mergeCell ref="C320:D320"/>
    <mergeCell ref="C321:D321"/>
    <mergeCell ref="C323:G323"/>
    <mergeCell ref="C311:G311"/>
    <mergeCell ref="C312:G312"/>
    <mergeCell ref="C313:G313"/>
    <mergeCell ref="C314:G314"/>
    <mergeCell ref="C315:G315"/>
    <mergeCell ref="C316:G316"/>
    <mergeCell ref="C304:G304"/>
    <mergeCell ref="C305:G305"/>
    <mergeCell ref="C306:D306"/>
    <mergeCell ref="C307:D307"/>
    <mergeCell ref="C308:D308"/>
    <mergeCell ref="C310:G310"/>
    <mergeCell ref="C298:G298"/>
    <mergeCell ref="C299:G299"/>
    <mergeCell ref="C300:G300"/>
    <mergeCell ref="C301:G301"/>
    <mergeCell ref="C302:G302"/>
    <mergeCell ref="C303:G303"/>
    <mergeCell ref="C288:G288"/>
    <mergeCell ref="C289:G289"/>
    <mergeCell ref="C290:D290"/>
    <mergeCell ref="C291:D291"/>
    <mergeCell ref="C292:D292"/>
    <mergeCell ref="C296:G296"/>
    <mergeCell ref="C280:D280"/>
    <mergeCell ref="C281:D281"/>
    <mergeCell ref="C282:D282"/>
    <mergeCell ref="C283:D283"/>
    <mergeCell ref="C285:G285"/>
    <mergeCell ref="C286:G286"/>
    <mergeCell ref="C272:D272"/>
    <mergeCell ref="C274:D274"/>
    <mergeCell ref="C275:D275"/>
    <mergeCell ref="C276:D276"/>
    <mergeCell ref="C278:D278"/>
    <mergeCell ref="C279:D279"/>
    <mergeCell ref="C260:D260"/>
    <mergeCell ref="C261:D261"/>
    <mergeCell ref="C267:D267"/>
    <mergeCell ref="C268:D268"/>
    <mergeCell ref="C269:D269"/>
    <mergeCell ref="C270:D270"/>
    <mergeCell ref="C252:D252"/>
    <mergeCell ref="C254:D254"/>
    <mergeCell ref="C255:D255"/>
    <mergeCell ref="C256:D256"/>
    <mergeCell ref="C257:D257"/>
    <mergeCell ref="C259:D259"/>
    <mergeCell ref="C245:D245"/>
    <mergeCell ref="C247:D247"/>
    <mergeCell ref="C248:D248"/>
    <mergeCell ref="C249:D249"/>
    <mergeCell ref="C250:D250"/>
    <mergeCell ref="C251:D251"/>
    <mergeCell ref="C238:D238"/>
    <mergeCell ref="C239:D239"/>
    <mergeCell ref="C240:D240"/>
    <mergeCell ref="C241:D241"/>
    <mergeCell ref="C243:D243"/>
    <mergeCell ref="C244:D244"/>
    <mergeCell ref="C228:D228"/>
    <mergeCell ref="C230:D230"/>
    <mergeCell ref="C233:D233"/>
    <mergeCell ref="C234:D234"/>
    <mergeCell ref="C235:D235"/>
    <mergeCell ref="C237:D237"/>
    <mergeCell ref="C219:D219"/>
    <mergeCell ref="C220:D220"/>
    <mergeCell ref="C222:D222"/>
    <mergeCell ref="C223:D223"/>
    <mergeCell ref="C224:D224"/>
    <mergeCell ref="C226:D226"/>
    <mergeCell ref="C202:D202"/>
    <mergeCell ref="C210:D210"/>
    <mergeCell ref="C211:D211"/>
    <mergeCell ref="C212:D212"/>
    <mergeCell ref="C214:D214"/>
    <mergeCell ref="C215:D215"/>
    <mergeCell ref="C216:D216"/>
    <mergeCell ref="C218:D218"/>
    <mergeCell ref="C194:D194"/>
    <mergeCell ref="C195:D195"/>
    <mergeCell ref="C196:D196"/>
    <mergeCell ref="C197:D197"/>
    <mergeCell ref="C198:D198"/>
    <mergeCell ref="C201:D201"/>
    <mergeCell ref="C185:D185"/>
    <mergeCell ref="C186:D186"/>
    <mergeCell ref="C187:D187"/>
    <mergeCell ref="C188:D188"/>
    <mergeCell ref="C190:D190"/>
    <mergeCell ref="C192:D192"/>
    <mergeCell ref="C178:D178"/>
    <mergeCell ref="C179:D179"/>
    <mergeCell ref="C180:D180"/>
    <mergeCell ref="C181:D181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58:G158"/>
    <mergeCell ref="C159:G159"/>
    <mergeCell ref="C160:D160"/>
    <mergeCell ref="C165:D165"/>
    <mergeCell ref="C166:D166"/>
    <mergeCell ref="C167:D167"/>
    <mergeCell ref="C168:D168"/>
    <mergeCell ref="C169:D169"/>
    <mergeCell ref="C150:D150"/>
    <mergeCell ref="C151:D151"/>
    <mergeCell ref="C152:D152"/>
    <mergeCell ref="C153:D153"/>
    <mergeCell ref="C154:D154"/>
    <mergeCell ref="C156:D156"/>
    <mergeCell ref="C142:D142"/>
    <mergeCell ref="C144:D144"/>
    <mergeCell ref="C145:D145"/>
    <mergeCell ref="C146:D146"/>
    <mergeCell ref="C147:D147"/>
    <mergeCell ref="C148:D148"/>
    <mergeCell ref="C132:D132"/>
    <mergeCell ref="C133:D133"/>
    <mergeCell ref="C134:D134"/>
    <mergeCell ref="C135:D135"/>
    <mergeCell ref="C136:D136"/>
    <mergeCell ref="C138:D138"/>
    <mergeCell ref="C139:D139"/>
    <mergeCell ref="C140:D140"/>
    <mergeCell ref="C119:D119"/>
    <mergeCell ref="C121:D121"/>
    <mergeCell ref="C122:D122"/>
    <mergeCell ref="C124:D124"/>
    <mergeCell ref="C125:D125"/>
    <mergeCell ref="C126:D126"/>
    <mergeCell ref="C127:D127"/>
    <mergeCell ref="C108:D108"/>
    <mergeCell ref="C109:D10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79:D79"/>
    <mergeCell ref="C80:D80"/>
    <mergeCell ref="C85:D85"/>
    <mergeCell ref="C86:D86"/>
    <mergeCell ref="C88:D88"/>
    <mergeCell ref="C89:D89"/>
    <mergeCell ref="C71:D71"/>
    <mergeCell ref="C72:D72"/>
    <mergeCell ref="C73:D73"/>
    <mergeCell ref="C74:D74"/>
    <mergeCell ref="C75:D75"/>
    <mergeCell ref="C76:D76"/>
    <mergeCell ref="C66:D66"/>
    <mergeCell ref="C68:D68"/>
    <mergeCell ref="C69:D69"/>
    <mergeCell ref="C70:D70"/>
    <mergeCell ref="C46:D46"/>
    <mergeCell ref="C47:D47"/>
    <mergeCell ref="C48:D48"/>
    <mergeCell ref="C50:D50"/>
    <mergeCell ref="C54:G54"/>
    <mergeCell ref="C55:D55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17:D17"/>
    <mergeCell ref="C19:D19"/>
    <mergeCell ref="C20:D20"/>
    <mergeCell ref="C22:D22"/>
    <mergeCell ref="C24:D24"/>
    <mergeCell ref="C25:D25"/>
    <mergeCell ref="C26:D26"/>
    <mergeCell ref="C27:D27"/>
    <mergeCell ref="A1:G1"/>
    <mergeCell ref="A3:B3"/>
    <mergeCell ref="A4:B4"/>
    <mergeCell ref="E4:G4"/>
    <mergeCell ref="C9:D9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Čutek</dc:creator>
  <cp:keywords/>
  <dc:description/>
  <cp:lastModifiedBy>Milan Čutek</cp:lastModifiedBy>
  <dcterms:created xsi:type="dcterms:W3CDTF">2013-10-15T18:44:11Z</dcterms:created>
  <dcterms:modified xsi:type="dcterms:W3CDTF">2013-10-15T18:44:29Z</dcterms:modified>
  <cp:category/>
  <cp:version/>
  <cp:contentType/>
  <cp:contentStatus/>
</cp:coreProperties>
</file>