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730" windowHeight="9135" activeTab="0"/>
  </bookViews>
  <sheets>
    <sheet name="předmět plnění DNS 4_2016" sheetId="1" r:id="rId1"/>
    <sheet name="List2" sheetId="2" r:id="rId2"/>
    <sheet name="List3" sheetId="3" r:id="rId3"/>
  </sheets>
  <definedNames>
    <definedName name="_xlnm.Print_Titles" localSheetId="0">'předmět plnění DNS 4_2016'!$1:$1</definedName>
  </definedNames>
  <calcPr calcId="145621"/>
</workbook>
</file>

<file path=xl/sharedStrings.xml><?xml version="1.0" encoding="utf-8"?>
<sst xmlns="http://schemas.openxmlformats.org/spreadsheetml/2006/main" count="307" uniqueCount="184">
  <si>
    <t>Katalogové číslo</t>
  </si>
  <si>
    <t>Název</t>
  </si>
  <si>
    <t>Popis</t>
  </si>
  <si>
    <t>Množství</t>
  </si>
  <si>
    <t>Jednotka [MJ]</t>
  </si>
  <si>
    <t>cena za jednotku bez DPH</t>
  </si>
  <si>
    <t>cena za množství  bez DPH</t>
  </si>
  <si>
    <t>sazba DPH</t>
  </si>
  <si>
    <t>cena za množství s DPH</t>
  </si>
  <si>
    <t>11-02-0016</t>
  </si>
  <si>
    <t>Řezačka na papír kotoučová</t>
  </si>
  <si>
    <t>řezná kapacita- 10 listů papíru 80g/m2, délka řezu 330 mm.</t>
  </si>
  <si>
    <t>ks</t>
  </si>
  <si>
    <t>21.00</t>
  </si>
  <si>
    <t>11-02-0015</t>
  </si>
  <si>
    <t>Vazač</t>
  </si>
  <si>
    <t>do plastových hřbetů, oddělené páky pro děrování a roztažení kroužků, prosekávání až 12 listů papíru 80g/m2, vázání do 500 listů.</t>
  </si>
  <si>
    <t>11-02-0014</t>
  </si>
  <si>
    <t>Laminátor</t>
  </si>
  <si>
    <t>vstupní šíře pro papír 80g/m2 A4, délka ohřevu max. 5 min, max. síla laminace 150 mic.</t>
  </si>
  <si>
    <t>Kancelářský skartovací stroj typ 2 - utajení dle Vyhlášky NBÚ č. 528/2005 Sb. - důvěrné</t>
  </si>
  <si>
    <t>11-02-0010</t>
  </si>
  <si>
    <t>Skartovací stroj, typ 2 - utajení dle Vyhlášky NBÚ č. 528/2005 Sb. - důvěrné - typ řezu -příčný řez max. šířka 4mm, délka max. 80mm. Kapacita řezání papír 80g/m2 min. 8 listů. Pracovní šířka pro formát papíru A4. Objem odpadní nádoby 30-49 litrů. Zpětný chod, signalizace plného koše, tepelná pojistka motoru proti přehřátí.</t>
  </si>
  <si>
    <t xml:space="preserve">Kancelářský skartovací stroj typ 1 - utajení dle Vyhlášky NBÚ č. 528/2005 Sb. - vyhrazené </t>
  </si>
  <si>
    <t>11-02-0008</t>
  </si>
  <si>
    <t>Skartovací stroj, typ 1 - utajení dle Vyhlášky NBÚ č. 528/2005 Sb. - vyhrazené - typ řezu -proužek max. 6mm. Kapacita řezání papír 80g/m2 min. 10 listů. Pracovní šířka pro formát papíru A4. Objem odpadní nádoby 30-49 litrů. Zpětný chod, signalizace plného koše, tepelná pojistka motoru proti přehřátí</t>
  </si>
  <si>
    <t>11-02-0007</t>
  </si>
  <si>
    <t xml:space="preserve">Osobní skartovací stroj typ 1 - utajení dle Vyhlášky NBÚ č. 528/2005 Sb. - vyhrazené </t>
  </si>
  <si>
    <t>Skartovací stroj, typ 1 - utajení dle Vyhlášky NBÚ č. 528/2005 Sb. - vyhrazené - typ řezu -proužek max. 6mm. Kapacita řezání papír 80g/m2 min. 6 listů. Pracovní šířka pro formát papíru A4. Objem odpadní nádoby 15-29 litrů. Zpětný chod, signalizace plného koše, tepelná pojistka motoru proti přehřátí.</t>
  </si>
  <si>
    <t>11-02-0006</t>
  </si>
  <si>
    <t>Magnetická tabule</t>
  </si>
  <si>
    <t>Magnetická tabule v kovovém rámu o rozměrech 120 x 90 cm</t>
  </si>
  <si>
    <t>11-02-0004</t>
  </si>
  <si>
    <t>Flipchart mobilní</t>
  </si>
  <si>
    <t>Flipchart tabule mobilní na pěti kolečkách, stavitelná výška, magnetický povrch stíratelný za sucha. Posuvné háčky a moderní kovová lišta pro blok papíru běžně používané velikosti, kovová odkládací plocha. Popisovatelná plocha 68 x 100 cm.</t>
  </si>
  <si>
    <t>11-02-0003</t>
  </si>
  <si>
    <t>Flipchart</t>
  </si>
  <si>
    <t>Flipchart tabule s třínohým stativem, stavitelná výška, tabule bíle lakovaná, popisovatelná, blok připevněný čepy a svěrkou, odkládací přihrádka. Popisovatelná plocha 58 x 84 cm.</t>
  </si>
  <si>
    <t>11-02-0002</t>
  </si>
  <si>
    <t>Čistící utěrky na monitory</t>
  </si>
  <si>
    <t>11-02-0001</t>
  </si>
  <si>
    <t>Čistící sprej na bílé tabule</t>
  </si>
  <si>
    <t>Čistící roztok na bílé tabule s rozprašovačem, obsah 250 ml.</t>
  </si>
  <si>
    <t>11-02-0017</t>
  </si>
  <si>
    <t>Formát: A3.Fólie max.80-125mikronů.Automatická kontrola teploty.Maximální síla dokumentu 0,5 mm.Rychlost laminace: 280mm /min.Zahřívací doba: do 6 minut.Šřka štěrbiny: 300mm.</t>
  </si>
  <si>
    <t>Tabule magnetická 200x100 (nebo 180x90cm)</t>
  </si>
  <si>
    <t>Tabule magnetická 200x100cm(nebo 180x90cm), bílá, hliníkový rám, závěsná na šířku, stíratelná za sucha, odkládací lišta(=polička).</t>
  </si>
  <si>
    <t>Tabule magnetická 120x90cm</t>
  </si>
  <si>
    <t>Tabule magnetická 120x90cm, bílá, hliníkový rám, závěsná na šířku, stíratelná za sucha, odkládací lišta(=polička).</t>
  </si>
  <si>
    <t>Kalkulačka</t>
  </si>
  <si>
    <t>Kalkulačka stolní</t>
  </si>
  <si>
    <t>11-02-0020</t>
  </si>
  <si>
    <t>Stolní kalkulačka</t>
  </si>
  <si>
    <t xml:space="preserve">Kompaktní a výkonná 12- ti místná obchodní kalkulačka s funkcemi pro výpočet daní a funkcí kontroly a korekce pro 120 kroků. obchodní funkce, funkce daně, opakování/oprava (120 kroků), výpočet konstant, funkce pro zachycení stisknutí více tlačítek, automatická kontrola
Automatické vypínání.
</t>
  </si>
  <si>
    <t>11-02-0019</t>
  </si>
  <si>
    <t>10-ti místný displej, duální napájení</t>
  </si>
  <si>
    <t>11-02-0041</t>
  </si>
  <si>
    <t>řezačka na papír A4 páková</t>
  </si>
  <si>
    <t xml:space="preserve">Pro formát až A4, délka řezu 305 mm, kapacita řezání až 10 listů papíru 80 g/m2 současně, průhledný kryt k ochraně rukou.
</t>
  </si>
  <si>
    <t>11-02-0039</t>
  </si>
  <si>
    <t>Děrovačka velká na 100 listů</t>
  </si>
  <si>
    <t>děrovač 0130 na 100 listů,hloubka vložení:12mm</t>
  </si>
  <si>
    <t>11-02-0018</t>
  </si>
  <si>
    <t>Řezačka na papír kotoučová,  Dahle 508, A3</t>
  </si>
  <si>
    <t>Délka řezu 460 mm</t>
  </si>
  <si>
    <t>výrobce</t>
  </si>
  <si>
    <t>typ/značka</t>
  </si>
  <si>
    <t>11-02-0040</t>
  </si>
  <si>
    <t>Řezačka na papír A3 páková</t>
  </si>
  <si>
    <t>délka řezu: 440mm,formát: A3, rozměr:360x480mm, přítlak ruční,kapacita řezání: 10 listů 80 g/m2.</t>
  </si>
  <si>
    <t>11-02-0044</t>
  </si>
  <si>
    <t>Tabule magnetická bílá</t>
  </si>
  <si>
    <t>Magnetická tabule 90 x 60 cm. Bílá popisovatelná magnetická tabule s keramickým povrchem,  hliníkovým rámem a hliníkovou odkládací lištou, včetně sady pro připevnění na zeď.</t>
  </si>
  <si>
    <t>11-02-0045</t>
  </si>
  <si>
    <t>Kalkulačka stolní, 160 x 120 x 30 mm, 12ti místný displej</t>
  </si>
  <si>
    <t>rozměry: 160 x 120 x 30 mm, 151 g
- 12ti místný displej, procentní výpočty
- tlačítko pro vymazání poslední zadané číslice
- odmocňování, velká tlačítka
- celkový součet (funkce Grand Total)
- dvojí napájení</t>
  </si>
  <si>
    <t>11-02-0048</t>
  </si>
  <si>
    <t>Kalkulačka jednoduchá kapesní kalkulátor s 8 míst.LCD Displejem</t>
  </si>
  <si>
    <t>11-02-0049</t>
  </si>
  <si>
    <t>12-ti místná kalkulačka s extra velkým LCD displejem, napájení solární/bateriové, plastová tlačítka, kontrola 300 kroků výpočtu, funkce prohlížení/automatické prohlížení, jdi na korekční tlačítko, DPH, dvojitá nula, %, odmocniny</t>
  </si>
  <si>
    <t>11-02-0050</t>
  </si>
  <si>
    <t>Lamnátor A3, laminovací šířka 318 mm, laminace 80-125 mic včetně fotografií, technologie instaHeat - výhřev do 1 min., zpětné vysunutí dokumentu, zdvojená tepelná ochrana, automatické vypnutí při nečinnosti</t>
  </si>
  <si>
    <t>11-02-0052</t>
  </si>
  <si>
    <t>Houba magnetická</t>
  </si>
  <si>
    <t>Magnetická houba na bílé tabule</t>
  </si>
  <si>
    <t>11-02-0046</t>
  </si>
  <si>
    <t>Vazač kroužkový, kapacita vazby 300 listů</t>
  </si>
  <si>
    <t>Vázací stroj pro použití ve střední kanceláři. Provedení páky děrovacího mechanizmu zajišt’uje menší námahu při děrování většího počtu listů. Děrovací vertikální mechanismus umožňuje nezávislé děrování a vkládání dokumentů na hřeben, zjednodušuje vázání. Max. průměr hřbetu: 38 mm. Speciální zásuvka pro hřbety s unikátním patentovaným měřidlem pro měření tloušt’ky a zvolení správného hřebenu pro vazbu dokumentů. Snadná údržba. Průzor na čelní straně stroje slouží pro snadnou kontrolu zaplnění odpadního prostoru. Vycentrování linie děrování. Záruka na stroj: 2 roky.</t>
  </si>
  <si>
    <t>Poř. Číslo</t>
  </si>
  <si>
    <t>Čistící utěrky na monitory, jemné, vlhčené, balené v dóze</t>
  </si>
  <si>
    <t>11-02-0012</t>
  </si>
  <si>
    <t>Kancelářský skartovací stroj typ 3 - utajení dle Vyhlášky NBÚ č. 528/2005 Sb. - tajné</t>
  </si>
  <si>
    <t>Skartovací stroj, typ 3 - utajení dle Vyhlášky NBÚ č. 528/2005 Sb. - tajné - typ řezu -příčný řez max. šířka 2mm, délka max. 15mm. Kapacita řezání papír 80g/m2 min. 6 listů. Pracovní šířka pro formát papíru A4. Objem odpadní nádoby 20-40 litrů. Zpětný chod, signalizace plného koše, tepelná pojistka motoru proti přehřátí.</t>
  </si>
  <si>
    <t>11-02-0022</t>
  </si>
  <si>
    <t>Stolní, 8místný displej, bateriové napájení + LR54</t>
  </si>
  <si>
    <t>11-02-0027</t>
  </si>
  <si>
    <t>Stolní se zpětnou kontrolou -150 kroků</t>
  </si>
  <si>
    <t>Kalkulačky</t>
  </si>
  <si>
    <t>11-02-0030</t>
  </si>
  <si>
    <t>Extra velký tisk, 12místný displej, barevný tisk,napájení baterie + adaptér</t>
  </si>
  <si>
    <t>Celkem:</t>
  </si>
  <si>
    <t>11-02-0009</t>
  </si>
  <si>
    <t>Skartovací stroj, typ 1 - utajení dle Vyhlášky NBÚ č. 528/2005 Sb. - vyhrazené - typ řezu -proužek max. 6mm. Kapacita řezání papír 80g/m2 min. 15 listů. Pracovní šířka min 240 mm. Objem odpadní nádoby 50-80 litrů. Zpětný chod, signalizace plného koše, tepelná pojistka motoru proti přehřátí. Skartace CD/DVD, kreditních karet, kancelářských a sešívacích sponek.Oddělené vstupní otvory pro papír, CD/DVD a kreditní karty.</t>
  </si>
  <si>
    <t>11-02-0011</t>
  </si>
  <si>
    <t>Skartovací stroj, typ 2 - utajení dle Vyhlášky NBÚ č. 528/2005 Sb. - důvěrné - typ řezu -příčný řez max. šířka 4mm, délka max. 80mm. Kapacita řezání papír 80g/m2 min. 12 listů. Pracovní šířka pro formát papíru A4. Objem odpadní nádoby 50-80 litrů. Zpětný chod, signalizace plného koše, tepelná pojistka motoru proti přehřátí. Skartace CD/DVD, kreditních karet, kancelářských a sešívacích sponek.Oddělené vstupní otvory pro papír, CD/DVD a kreditní karty.</t>
  </si>
  <si>
    <t>11-02-0024</t>
  </si>
  <si>
    <t>Stolní, 10místný displej, duální napájení</t>
  </si>
  <si>
    <t>11-02-0028</t>
  </si>
  <si>
    <t>Stolní, 12místný displej,bateriové i solární napájení</t>
  </si>
  <si>
    <t>11-02-0032</t>
  </si>
  <si>
    <t>Kalkulačka vědecká</t>
  </si>
  <si>
    <t>Vědecká, 10+2 místný jednořádkový displej,165 funkcí</t>
  </si>
  <si>
    <t>11-02-0033</t>
  </si>
  <si>
    <t>Vědecká, 2-řádkový(15 a 10+2místný displej),251 funkcí</t>
  </si>
  <si>
    <t xml:space="preserve"> 11-02-0036</t>
  </si>
  <si>
    <t xml:space="preserve"> 11-02-0037</t>
  </si>
  <si>
    <t>11-02-0042</t>
  </si>
  <si>
    <t>strojek děrovací kancelářský malý</t>
  </si>
  <si>
    <t>děrovačka na 15 listů</t>
  </si>
  <si>
    <t>11-02-0043</t>
  </si>
  <si>
    <t>12 místná s dvoubarevným tiskem na kotoučky š. 57 mm, napájení z el.sítě. Min. funkce: výpočet s DPH, přepočet měn, mezisoučet, celkový součet, počítadlo položek, tlačítko OO, rychlá oprava zadání, nezávislá paměť</t>
  </si>
  <si>
    <t>11-02-0051</t>
  </si>
  <si>
    <t>Řezačka na papír A4 páková</t>
  </si>
  <si>
    <t>Pro formát až A4, délka řezu 310 mm, kapacita řezání až 20 listů papíru 80 g/m2 současně, celokovová základna s posuvným dorazem, bezpečnostní kryt nože z odolného plastu</t>
  </si>
  <si>
    <t>11-02-0053</t>
  </si>
  <si>
    <t>Mobilní stojan na tabule 120x90 cm</t>
  </si>
  <si>
    <t>Mobilní stojan na tabule 120x90, výškově nastavitelný, 4 pojezová kolečka s aretací.</t>
  </si>
  <si>
    <t>11-02-0054</t>
  </si>
  <si>
    <t>Otvírací popisovací tabule magnetická 240x90 cm</t>
  </si>
  <si>
    <t>Otvírací popisovací tabule magnetická 240x90 cm otevřená, 120x90 cm uzavřená</t>
  </si>
  <si>
    <t>Clean wipes - balení 100 ks</t>
  </si>
  <si>
    <t>Office 1</t>
  </si>
  <si>
    <t>Vario Basic</t>
  </si>
  <si>
    <t>JT Motors</t>
  </si>
  <si>
    <t>Vario Round mobil</t>
  </si>
  <si>
    <t>VB 90x120 cm</t>
  </si>
  <si>
    <t>GSWF</t>
  </si>
  <si>
    <t>Rexel Promax RES823</t>
  </si>
  <si>
    <t>ACCO Brands Europe</t>
  </si>
  <si>
    <t xml:space="preserve">Rexel Promax RSS1535 </t>
  </si>
  <si>
    <t>Dahle 40306</t>
  </si>
  <si>
    <t>NOVUS</t>
  </si>
  <si>
    <t xml:space="preserve">KOBRA +1 CC4 </t>
  </si>
  <si>
    <t>ELCOMAN SRL</t>
  </si>
  <si>
    <t>Dahle 50314</t>
  </si>
  <si>
    <t>MS-450</t>
  </si>
  <si>
    <t>Fellowes, Inc.</t>
  </si>
  <si>
    <t>Inspire A4</t>
  </si>
  <si>
    <t>GBC</t>
  </si>
  <si>
    <t>COMB S-60</t>
  </si>
  <si>
    <t>WALLNER</t>
  </si>
  <si>
    <t>TR-410</t>
  </si>
  <si>
    <t>OL- 380</t>
  </si>
  <si>
    <t>Fellowes Proton A3</t>
  </si>
  <si>
    <t>Rebell SDC810+</t>
  </si>
  <si>
    <t>Rebell</t>
  </si>
  <si>
    <t>Sencor SEC 372T/BK</t>
  </si>
  <si>
    <t>SENCOR</t>
  </si>
  <si>
    <t>Rebell SDC808+</t>
  </si>
  <si>
    <t>SDC410BX</t>
  </si>
  <si>
    <t>Rebell CC666+</t>
  </si>
  <si>
    <t>Rebell SDC412</t>
  </si>
  <si>
    <t>Sharp EL2607PGGY</t>
  </si>
  <si>
    <t>SHARP</t>
  </si>
  <si>
    <t>Rebell SC2030</t>
  </si>
  <si>
    <t xml:space="preserve">Rebell SC2040 </t>
  </si>
  <si>
    <t>VB 90x180 cm, bílá</t>
  </si>
  <si>
    <t>DELI</t>
  </si>
  <si>
    <t xml:space="preserve"> A3-8100 </t>
  </si>
  <si>
    <t>Fusion A4</t>
  </si>
  <si>
    <t>Sharp EL1750PIII</t>
  </si>
  <si>
    <t>VB 90x60 cm, bílá</t>
  </si>
  <si>
    <t>Rebell Panther 12</t>
  </si>
  <si>
    <t xml:space="preserve">Fellowes Pulsar </t>
  </si>
  <si>
    <t xml:space="preserve">Rebell Starlet </t>
  </si>
  <si>
    <t>Saturn 3 iA3</t>
  </si>
  <si>
    <t>Kobra 360 EM</t>
  </si>
  <si>
    <t>ERASER FOR WHITEBOARDS</t>
  </si>
  <si>
    <t>D.RECT</t>
  </si>
  <si>
    <t>BI-OFFICE Tryptych</t>
  </si>
  <si>
    <t>BI-OFFICE</t>
  </si>
  <si>
    <t>Whiteboard cleaning spray</t>
  </si>
  <si>
    <t>DELI 130</t>
  </si>
  <si>
    <t>DELI 3015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</si>
</sst>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2" fillId="2" borderId="1" xfId="20" applyFont="1" applyFill="1" applyBorder="1" applyAlignment="1">
      <alignment horizontal="center" vertical="center" wrapText="1"/>
      <protection/>
    </xf>
    <xf numFmtId="4" fontId="2" fillId="2" borderId="1" xfId="2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20" applyNumberFormat="1" applyFont="1" applyFill="1" applyBorder="1" applyAlignment="1">
      <alignment horizontal="center" vertical="center" wrapText="1"/>
      <protection/>
    </xf>
    <xf numFmtId="4" fontId="2" fillId="2" borderId="2" xfId="20" applyNumberFormat="1" applyFont="1" applyFill="1" applyBorder="1" applyAlignment="1">
      <alignment horizontal="center" vertical="center" wrapText="1"/>
      <protection/>
    </xf>
    <xf numFmtId="0" fontId="3" fillId="3" borderId="3" xfId="0" applyFont="1" applyFill="1" applyBorder="1"/>
    <xf numFmtId="0" fontId="3" fillId="3" borderId="3" xfId="0" applyFont="1" applyFill="1" applyBorder="1" applyAlignment="1">
      <alignment wrapText="1"/>
    </xf>
    <xf numFmtId="3" fontId="3" fillId="3" borderId="3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horizontal="center"/>
    </xf>
    <xf numFmtId="4" fontId="3" fillId="3" borderId="3" xfId="0" applyNumberFormat="1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3" fontId="0" fillId="0" borderId="7" xfId="0" applyNumberFormat="1" applyBorder="1" applyAlignment="1">
      <alignment vertical="center" wrapText="1"/>
    </xf>
    <xf numFmtId="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3" fontId="0" fillId="0" borderId="8" xfId="0" applyNumberFormat="1" applyBorder="1" applyAlignment="1">
      <alignment vertical="center" wrapText="1"/>
    </xf>
    <xf numFmtId="4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0" fillId="0" borderId="9" xfId="0" applyNumberFormat="1" applyBorder="1" applyAlignment="1">
      <alignment vertical="center" wrapText="1"/>
    </xf>
    <xf numFmtId="4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45"/>
  <sheetViews>
    <sheetView tabSelected="1" view="pageLayout" zoomScale="82" zoomScalePageLayoutView="82" workbookViewId="0" topLeftCell="A1">
      <selection activeCell="B8" sqref="B8"/>
    </sheetView>
  </sheetViews>
  <sheetFormatPr defaultColWidth="9.140625" defaultRowHeight="15"/>
  <cols>
    <col min="1" max="1" width="5.28125" style="2" bestFit="1" customWidth="1"/>
    <col min="2" max="2" width="11.7109375" style="0" customWidth="1"/>
    <col min="3" max="3" width="28.140625" style="1" customWidth="1"/>
    <col min="4" max="4" width="59.28125" style="1" customWidth="1"/>
    <col min="5" max="5" width="20.00390625" style="1" customWidth="1"/>
    <col min="6" max="6" width="17.421875" style="1" customWidth="1"/>
    <col min="7" max="7" width="8.8515625" style="2" bestFit="1" customWidth="1"/>
    <col min="8" max="8" width="5.421875" style="2" customWidth="1"/>
    <col min="9" max="9" width="8.7109375" style="2" customWidth="1"/>
    <col min="10" max="10" width="10.00390625" style="2" bestFit="1" customWidth="1"/>
    <col min="11" max="11" width="6.00390625" style="2" customWidth="1"/>
    <col min="12" max="12" width="15.00390625" style="2" bestFit="1" customWidth="1"/>
  </cols>
  <sheetData>
    <row r="1" spans="1:12" ht="51.75" thickBot="1">
      <c r="A1" s="15" t="s">
        <v>88</v>
      </c>
      <c r="B1" s="5" t="s">
        <v>0</v>
      </c>
      <c r="C1" s="5" t="s">
        <v>1</v>
      </c>
      <c r="D1" s="5" t="s">
        <v>2</v>
      </c>
      <c r="E1" s="5" t="s">
        <v>65</v>
      </c>
      <c r="F1" s="5" t="s">
        <v>66</v>
      </c>
      <c r="G1" s="5" t="s">
        <v>3</v>
      </c>
      <c r="H1" s="5" t="s">
        <v>4</v>
      </c>
      <c r="I1" s="6" t="s">
        <v>5</v>
      </c>
      <c r="J1" s="7" t="s">
        <v>6</v>
      </c>
      <c r="K1" s="5" t="s">
        <v>7</v>
      </c>
      <c r="L1" s="8" t="s">
        <v>8</v>
      </c>
    </row>
    <row r="2" spans="1:12" s="25" customFormat="1" ht="30">
      <c r="A2" s="20">
        <v>1</v>
      </c>
      <c r="B2" s="17" t="s">
        <v>38</v>
      </c>
      <c r="C2" s="17" t="s">
        <v>39</v>
      </c>
      <c r="D2" s="17" t="s">
        <v>89</v>
      </c>
      <c r="E2" s="17" t="s">
        <v>131</v>
      </c>
      <c r="F2" s="17" t="s">
        <v>130</v>
      </c>
      <c r="G2" s="21">
        <v>894</v>
      </c>
      <c r="H2" s="17" t="s">
        <v>12</v>
      </c>
      <c r="I2" s="22">
        <v>36</v>
      </c>
      <c r="J2" s="22">
        <f aca="true" t="shared" si="0" ref="J2:J43">PRODUCT(G2,I2)</f>
        <v>32184</v>
      </c>
      <c r="K2" s="23" t="s">
        <v>13</v>
      </c>
      <c r="L2" s="24">
        <f aca="true" t="shared" si="1" ref="L2:L43">PRODUCT(J2*1.21)</f>
        <v>38942.64</v>
      </c>
    </row>
    <row r="3" spans="1:12" s="25" customFormat="1" ht="67.5" customHeight="1">
      <c r="A3" s="26">
        <v>2</v>
      </c>
      <c r="B3" s="18" t="s">
        <v>35</v>
      </c>
      <c r="C3" s="18" t="s">
        <v>36</v>
      </c>
      <c r="D3" s="18" t="s">
        <v>37</v>
      </c>
      <c r="E3" s="18" t="s">
        <v>133</v>
      </c>
      <c r="F3" s="18" t="s">
        <v>132</v>
      </c>
      <c r="G3" s="27">
        <v>22</v>
      </c>
      <c r="H3" s="18" t="s">
        <v>12</v>
      </c>
      <c r="I3" s="28">
        <v>730</v>
      </c>
      <c r="J3" s="28">
        <f t="shared" si="0"/>
        <v>16060</v>
      </c>
      <c r="K3" s="29" t="s">
        <v>13</v>
      </c>
      <c r="L3" s="30">
        <f t="shared" si="1"/>
        <v>19432.6</v>
      </c>
    </row>
    <row r="4" spans="1:12" s="25" customFormat="1" ht="90" customHeight="1">
      <c r="A4" s="26">
        <v>3</v>
      </c>
      <c r="B4" s="18" t="s">
        <v>32</v>
      </c>
      <c r="C4" s="18" t="s">
        <v>33</v>
      </c>
      <c r="D4" s="18" t="s">
        <v>34</v>
      </c>
      <c r="E4" s="18" t="s">
        <v>133</v>
      </c>
      <c r="F4" s="18" t="s">
        <v>134</v>
      </c>
      <c r="G4" s="27">
        <v>1</v>
      </c>
      <c r="H4" s="18" t="s">
        <v>12</v>
      </c>
      <c r="I4" s="28">
        <v>1750</v>
      </c>
      <c r="J4" s="28">
        <f t="shared" si="0"/>
        <v>1750</v>
      </c>
      <c r="K4" s="29" t="s">
        <v>13</v>
      </c>
      <c r="L4" s="30">
        <f t="shared" si="1"/>
        <v>2117.5</v>
      </c>
    </row>
    <row r="5" spans="1:12" s="25" customFormat="1" ht="15">
      <c r="A5" s="26">
        <v>4</v>
      </c>
      <c r="B5" s="18" t="s">
        <v>29</v>
      </c>
      <c r="C5" s="18" t="s">
        <v>30</v>
      </c>
      <c r="D5" s="18" t="s">
        <v>31</v>
      </c>
      <c r="E5" s="18" t="s">
        <v>136</v>
      </c>
      <c r="F5" s="18" t="s">
        <v>135</v>
      </c>
      <c r="G5" s="27">
        <v>42</v>
      </c>
      <c r="H5" s="18" t="s">
        <v>12</v>
      </c>
      <c r="I5" s="28">
        <v>499</v>
      </c>
      <c r="J5" s="28">
        <f t="shared" si="0"/>
        <v>20958</v>
      </c>
      <c r="K5" s="29" t="s">
        <v>13</v>
      </c>
      <c r="L5" s="30">
        <f t="shared" si="1"/>
        <v>25359.18</v>
      </c>
    </row>
    <row r="6" spans="1:12" s="25" customFormat="1" ht="75">
      <c r="A6" s="26">
        <v>5</v>
      </c>
      <c r="B6" s="18" t="s">
        <v>26</v>
      </c>
      <c r="C6" s="18" t="s">
        <v>27</v>
      </c>
      <c r="D6" s="18" t="s">
        <v>28</v>
      </c>
      <c r="E6" s="18" t="s">
        <v>138</v>
      </c>
      <c r="F6" s="18" t="s">
        <v>137</v>
      </c>
      <c r="G6" s="27">
        <v>16</v>
      </c>
      <c r="H6" s="18" t="s">
        <v>12</v>
      </c>
      <c r="I6" s="28">
        <v>1530</v>
      </c>
      <c r="J6" s="28">
        <f t="shared" si="0"/>
        <v>24480</v>
      </c>
      <c r="K6" s="29" t="s">
        <v>13</v>
      </c>
      <c r="L6" s="30">
        <f t="shared" si="1"/>
        <v>29620.8</v>
      </c>
    </row>
    <row r="7" spans="1:12" s="25" customFormat="1" ht="96" customHeight="1">
      <c r="A7" s="26">
        <v>6</v>
      </c>
      <c r="B7" s="18" t="s">
        <v>24</v>
      </c>
      <c r="C7" s="18" t="s">
        <v>23</v>
      </c>
      <c r="D7" s="18" t="s">
        <v>25</v>
      </c>
      <c r="E7" s="18" t="s">
        <v>138</v>
      </c>
      <c r="F7" s="18" t="s">
        <v>139</v>
      </c>
      <c r="G7" s="27">
        <v>60</v>
      </c>
      <c r="H7" s="18" t="s">
        <v>12</v>
      </c>
      <c r="I7" s="28">
        <v>2410</v>
      </c>
      <c r="J7" s="28">
        <f t="shared" si="0"/>
        <v>144600</v>
      </c>
      <c r="K7" s="29" t="s">
        <v>13</v>
      </c>
      <c r="L7" s="30">
        <f t="shared" si="1"/>
        <v>174966</v>
      </c>
    </row>
    <row r="8" spans="1:12" s="25" customFormat="1" ht="125.25" customHeight="1">
      <c r="A8" s="26">
        <v>7</v>
      </c>
      <c r="B8" s="18" t="s">
        <v>101</v>
      </c>
      <c r="C8" s="18" t="s">
        <v>23</v>
      </c>
      <c r="D8" s="18" t="s">
        <v>102</v>
      </c>
      <c r="E8" s="18" t="s">
        <v>141</v>
      </c>
      <c r="F8" s="18" t="s">
        <v>140</v>
      </c>
      <c r="G8" s="27">
        <v>7</v>
      </c>
      <c r="H8" s="18" t="s">
        <v>12</v>
      </c>
      <c r="I8" s="28">
        <v>8550</v>
      </c>
      <c r="J8" s="28">
        <f t="shared" si="0"/>
        <v>59850</v>
      </c>
      <c r="K8" s="29" t="s">
        <v>13</v>
      </c>
      <c r="L8" s="30">
        <f t="shared" si="1"/>
        <v>72418.5</v>
      </c>
    </row>
    <row r="9" spans="1:12" s="25" customFormat="1" ht="90">
      <c r="A9" s="26">
        <v>8</v>
      </c>
      <c r="B9" s="18" t="s">
        <v>21</v>
      </c>
      <c r="C9" s="18" t="s">
        <v>20</v>
      </c>
      <c r="D9" s="18" t="s">
        <v>22</v>
      </c>
      <c r="E9" s="18" t="s">
        <v>143</v>
      </c>
      <c r="F9" s="18" t="s">
        <v>142</v>
      </c>
      <c r="G9" s="27">
        <v>13</v>
      </c>
      <c r="H9" s="18" t="s">
        <v>12</v>
      </c>
      <c r="I9" s="28">
        <v>3690</v>
      </c>
      <c r="J9" s="28">
        <f aca="true" t="shared" si="2" ref="J9:J16">PRODUCT(G9,I9)</f>
        <v>47970</v>
      </c>
      <c r="K9" s="29" t="s">
        <v>13</v>
      </c>
      <c r="L9" s="30">
        <f aca="true" t="shared" si="3" ref="L9:L16">PRODUCT(J9*1.21)</f>
        <v>58043.7</v>
      </c>
    </row>
    <row r="10" spans="1:12" s="25" customFormat="1" ht="120">
      <c r="A10" s="26">
        <v>9</v>
      </c>
      <c r="B10" s="18" t="s">
        <v>103</v>
      </c>
      <c r="C10" s="18" t="s">
        <v>20</v>
      </c>
      <c r="D10" s="18" t="s">
        <v>104</v>
      </c>
      <c r="E10" s="18" t="s">
        <v>141</v>
      </c>
      <c r="F10" s="18" t="s">
        <v>144</v>
      </c>
      <c r="G10" s="27">
        <v>3</v>
      </c>
      <c r="H10" s="18" t="s">
        <v>12</v>
      </c>
      <c r="I10" s="28">
        <v>9390</v>
      </c>
      <c r="J10" s="28">
        <f t="shared" si="2"/>
        <v>28170</v>
      </c>
      <c r="K10" s="29" t="s">
        <v>13</v>
      </c>
      <c r="L10" s="30">
        <f t="shared" si="3"/>
        <v>34085.7</v>
      </c>
    </row>
    <row r="11" spans="1:12" s="25" customFormat="1" ht="90">
      <c r="A11" s="26">
        <v>10</v>
      </c>
      <c r="B11" s="18" t="s">
        <v>90</v>
      </c>
      <c r="C11" s="18" t="s">
        <v>91</v>
      </c>
      <c r="D11" s="18" t="s">
        <v>92</v>
      </c>
      <c r="E11" s="18" t="s">
        <v>146</v>
      </c>
      <c r="F11" s="18" t="s">
        <v>145</v>
      </c>
      <c r="G11" s="27">
        <v>5</v>
      </c>
      <c r="H11" s="18" t="s">
        <v>12</v>
      </c>
      <c r="I11" s="28">
        <v>4100</v>
      </c>
      <c r="J11" s="28">
        <f t="shared" si="2"/>
        <v>20500</v>
      </c>
      <c r="K11" s="29" t="s">
        <v>13</v>
      </c>
      <c r="L11" s="30">
        <f t="shared" si="3"/>
        <v>24805</v>
      </c>
    </row>
    <row r="12" spans="1:12" s="25" customFormat="1" ht="30">
      <c r="A12" s="26">
        <v>11</v>
      </c>
      <c r="B12" s="18" t="s">
        <v>17</v>
      </c>
      <c r="C12" s="18" t="s">
        <v>18</v>
      </c>
      <c r="D12" s="18" t="s">
        <v>19</v>
      </c>
      <c r="E12" s="18" t="s">
        <v>148</v>
      </c>
      <c r="F12" s="18" t="s">
        <v>147</v>
      </c>
      <c r="G12" s="27">
        <v>25</v>
      </c>
      <c r="H12" s="18" t="s">
        <v>12</v>
      </c>
      <c r="I12" s="28">
        <v>710</v>
      </c>
      <c r="J12" s="28">
        <f t="shared" si="2"/>
        <v>17750</v>
      </c>
      <c r="K12" s="29" t="s">
        <v>13</v>
      </c>
      <c r="L12" s="30">
        <f t="shared" si="3"/>
        <v>21477.5</v>
      </c>
    </row>
    <row r="13" spans="1:12" s="25" customFormat="1" ht="45">
      <c r="A13" s="26">
        <v>12</v>
      </c>
      <c r="B13" s="18" t="s">
        <v>14</v>
      </c>
      <c r="C13" s="18" t="s">
        <v>15</v>
      </c>
      <c r="D13" s="18" t="s">
        <v>16</v>
      </c>
      <c r="E13" s="18" t="s">
        <v>150</v>
      </c>
      <c r="F13" s="18" t="s">
        <v>149</v>
      </c>
      <c r="G13" s="27">
        <v>21</v>
      </c>
      <c r="H13" s="18" t="s">
        <v>12</v>
      </c>
      <c r="I13" s="28">
        <v>1971</v>
      </c>
      <c r="J13" s="28">
        <f t="shared" si="2"/>
        <v>41391</v>
      </c>
      <c r="K13" s="29" t="s">
        <v>13</v>
      </c>
      <c r="L13" s="30">
        <f t="shared" si="3"/>
        <v>50083.11</v>
      </c>
    </row>
    <row r="14" spans="1:12" s="25" customFormat="1" ht="15">
      <c r="A14" s="26">
        <v>13</v>
      </c>
      <c r="B14" s="18" t="s">
        <v>9</v>
      </c>
      <c r="C14" s="18" t="s">
        <v>10</v>
      </c>
      <c r="D14" s="18" t="s">
        <v>11</v>
      </c>
      <c r="E14" s="18" t="s">
        <v>150</v>
      </c>
      <c r="F14" s="18" t="s">
        <v>151</v>
      </c>
      <c r="G14" s="27">
        <v>21</v>
      </c>
      <c r="H14" s="18" t="s">
        <v>12</v>
      </c>
      <c r="I14" s="28">
        <v>222</v>
      </c>
      <c r="J14" s="28">
        <f t="shared" si="2"/>
        <v>4662</v>
      </c>
      <c r="K14" s="29" t="s">
        <v>13</v>
      </c>
      <c r="L14" s="30">
        <f t="shared" si="3"/>
        <v>5641.0199999999995</v>
      </c>
    </row>
    <row r="15" spans="1:12" s="25" customFormat="1" ht="78.75" customHeight="1">
      <c r="A15" s="26">
        <v>14</v>
      </c>
      <c r="B15" s="18" t="s">
        <v>43</v>
      </c>
      <c r="C15" s="18" t="s">
        <v>18</v>
      </c>
      <c r="D15" s="18" t="s">
        <v>44</v>
      </c>
      <c r="E15" s="18" t="s">
        <v>150</v>
      </c>
      <c r="F15" s="18" t="s">
        <v>152</v>
      </c>
      <c r="G15" s="27">
        <v>12</v>
      </c>
      <c r="H15" s="18" t="s">
        <v>12</v>
      </c>
      <c r="I15" s="28">
        <v>660</v>
      </c>
      <c r="J15" s="28">
        <f t="shared" si="2"/>
        <v>7920</v>
      </c>
      <c r="K15" s="29" t="s">
        <v>13</v>
      </c>
      <c r="L15" s="30">
        <f t="shared" si="3"/>
        <v>9583.199999999999</v>
      </c>
    </row>
    <row r="16" spans="1:12" s="25" customFormat="1" ht="30">
      <c r="A16" s="26">
        <v>15</v>
      </c>
      <c r="B16" s="18" t="s">
        <v>62</v>
      </c>
      <c r="C16" s="18" t="s">
        <v>63</v>
      </c>
      <c r="D16" s="18" t="s">
        <v>64</v>
      </c>
      <c r="E16" s="18" t="s">
        <v>146</v>
      </c>
      <c r="F16" s="18" t="s">
        <v>153</v>
      </c>
      <c r="G16" s="27">
        <v>9</v>
      </c>
      <c r="H16" s="18" t="s">
        <v>12</v>
      </c>
      <c r="I16" s="28">
        <v>609</v>
      </c>
      <c r="J16" s="28">
        <f t="shared" si="2"/>
        <v>5481</v>
      </c>
      <c r="K16" s="29" t="s">
        <v>13</v>
      </c>
      <c r="L16" s="30">
        <f t="shared" si="3"/>
        <v>6632.01</v>
      </c>
    </row>
    <row r="17" spans="1:12" s="25" customFormat="1" ht="15">
      <c r="A17" s="26">
        <v>16</v>
      </c>
      <c r="B17" s="18" t="s">
        <v>54</v>
      </c>
      <c r="C17" s="18" t="s">
        <v>50</v>
      </c>
      <c r="D17" s="18" t="s">
        <v>55</v>
      </c>
      <c r="E17" s="18" t="s">
        <v>155</v>
      </c>
      <c r="F17" s="18" t="s">
        <v>154</v>
      </c>
      <c r="G17" s="27">
        <v>147</v>
      </c>
      <c r="H17" s="18" t="s">
        <v>12</v>
      </c>
      <c r="I17" s="28">
        <v>77</v>
      </c>
      <c r="J17" s="28">
        <f t="shared" si="0"/>
        <v>11319</v>
      </c>
      <c r="K17" s="29" t="s">
        <v>13</v>
      </c>
      <c r="L17" s="30">
        <f t="shared" si="1"/>
        <v>13695.99</v>
      </c>
    </row>
    <row r="18" spans="1:12" s="25" customFormat="1" ht="105">
      <c r="A18" s="26">
        <v>17</v>
      </c>
      <c r="B18" s="18" t="s">
        <v>51</v>
      </c>
      <c r="C18" s="18" t="s">
        <v>52</v>
      </c>
      <c r="D18" s="18" t="s">
        <v>53</v>
      </c>
      <c r="E18" s="18" t="s">
        <v>157</v>
      </c>
      <c r="F18" s="18" t="s">
        <v>156</v>
      </c>
      <c r="G18" s="27">
        <v>8</v>
      </c>
      <c r="H18" s="18" t="s">
        <v>12</v>
      </c>
      <c r="I18" s="28">
        <v>141</v>
      </c>
      <c r="J18" s="28">
        <f t="shared" si="0"/>
        <v>1128</v>
      </c>
      <c r="K18" s="29" t="s">
        <v>13</v>
      </c>
      <c r="L18" s="30">
        <f t="shared" si="1"/>
        <v>1364.8799999999999</v>
      </c>
    </row>
    <row r="19" spans="1:12" s="25" customFormat="1" ht="15">
      <c r="A19" s="26">
        <v>18</v>
      </c>
      <c r="B19" s="18" t="s">
        <v>93</v>
      </c>
      <c r="C19" s="18" t="s">
        <v>50</v>
      </c>
      <c r="D19" s="18" t="s">
        <v>94</v>
      </c>
      <c r="E19" s="18" t="s">
        <v>155</v>
      </c>
      <c r="F19" s="18" t="s">
        <v>158</v>
      </c>
      <c r="G19" s="27">
        <v>8</v>
      </c>
      <c r="H19" s="18" t="s">
        <v>12</v>
      </c>
      <c r="I19" s="28">
        <v>161</v>
      </c>
      <c r="J19" s="28">
        <f t="shared" si="0"/>
        <v>1288</v>
      </c>
      <c r="K19" s="29" t="s">
        <v>13</v>
      </c>
      <c r="L19" s="30">
        <f t="shared" si="1"/>
        <v>1558.48</v>
      </c>
    </row>
    <row r="20" spans="1:12" s="25" customFormat="1" ht="15">
      <c r="A20" s="26">
        <v>19</v>
      </c>
      <c r="B20" s="18" t="s">
        <v>105</v>
      </c>
      <c r="C20" s="18" t="s">
        <v>50</v>
      </c>
      <c r="D20" s="18" t="s">
        <v>106</v>
      </c>
      <c r="E20" s="18" t="s">
        <v>155</v>
      </c>
      <c r="F20" s="18" t="s">
        <v>159</v>
      </c>
      <c r="G20" s="27">
        <v>9</v>
      </c>
      <c r="H20" s="18" t="s">
        <v>12</v>
      </c>
      <c r="I20" s="28">
        <v>189</v>
      </c>
      <c r="J20" s="28">
        <f t="shared" si="0"/>
        <v>1701</v>
      </c>
      <c r="K20" s="29" t="s">
        <v>13</v>
      </c>
      <c r="L20" s="30">
        <f t="shared" si="1"/>
        <v>2058.21</v>
      </c>
    </row>
    <row r="21" spans="1:12" s="25" customFormat="1" ht="15">
      <c r="A21" s="26">
        <v>20</v>
      </c>
      <c r="B21" s="18" t="s">
        <v>95</v>
      </c>
      <c r="C21" s="18" t="s">
        <v>50</v>
      </c>
      <c r="D21" s="18" t="s">
        <v>96</v>
      </c>
      <c r="E21" s="18" t="s">
        <v>155</v>
      </c>
      <c r="F21" s="18" t="s">
        <v>160</v>
      </c>
      <c r="G21" s="27">
        <v>4</v>
      </c>
      <c r="H21" s="18" t="s">
        <v>12</v>
      </c>
      <c r="I21" s="28">
        <v>199</v>
      </c>
      <c r="J21" s="28">
        <f t="shared" si="0"/>
        <v>796</v>
      </c>
      <c r="K21" s="29" t="s">
        <v>13</v>
      </c>
      <c r="L21" s="30">
        <f t="shared" si="1"/>
        <v>963.16</v>
      </c>
    </row>
    <row r="22" spans="1:12" s="25" customFormat="1" ht="15">
      <c r="A22" s="26">
        <v>21</v>
      </c>
      <c r="B22" s="18" t="s">
        <v>107</v>
      </c>
      <c r="C22" s="18" t="s">
        <v>50</v>
      </c>
      <c r="D22" s="18" t="s">
        <v>108</v>
      </c>
      <c r="E22" s="18" t="s">
        <v>155</v>
      </c>
      <c r="F22" s="18" t="s">
        <v>161</v>
      </c>
      <c r="G22" s="27">
        <v>11</v>
      </c>
      <c r="H22" s="18" t="s">
        <v>12</v>
      </c>
      <c r="I22" s="28">
        <v>83</v>
      </c>
      <c r="J22" s="28">
        <f t="shared" si="0"/>
        <v>913</v>
      </c>
      <c r="K22" s="29" t="s">
        <v>13</v>
      </c>
      <c r="L22" s="30">
        <f t="shared" si="1"/>
        <v>1104.73</v>
      </c>
    </row>
    <row r="23" spans="1:12" s="25" customFormat="1" ht="30">
      <c r="A23" s="26">
        <v>22</v>
      </c>
      <c r="B23" s="18" t="s">
        <v>98</v>
      </c>
      <c r="C23" s="18" t="s">
        <v>97</v>
      </c>
      <c r="D23" s="18" t="s">
        <v>99</v>
      </c>
      <c r="E23" s="18" t="s">
        <v>163</v>
      </c>
      <c r="F23" s="18" t="s">
        <v>162</v>
      </c>
      <c r="G23" s="27">
        <v>6</v>
      </c>
      <c r="H23" s="18" t="s">
        <v>12</v>
      </c>
      <c r="I23" s="28">
        <v>1733</v>
      </c>
      <c r="J23" s="28">
        <f t="shared" si="0"/>
        <v>10398</v>
      </c>
      <c r="K23" s="29" t="s">
        <v>13</v>
      </c>
      <c r="L23" s="30">
        <f t="shared" si="1"/>
        <v>12581.58</v>
      </c>
    </row>
    <row r="24" spans="1:12" s="25" customFormat="1" ht="15">
      <c r="A24" s="26">
        <v>23</v>
      </c>
      <c r="B24" s="18" t="s">
        <v>109</v>
      </c>
      <c r="C24" s="18" t="s">
        <v>110</v>
      </c>
      <c r="D24" s="18" t="s">
        <v>111</v>
      </c>
      <c r="E24" s="18" t="s">
        <v>155</v>
      </c>
      <c r="F24" s="18" t="s">
        <v>164</v>
      </c>
      <c r="G24" s="27">
        <v>2</v>
      </c>
      <c r="H24" s="18" t="s">
        <v>12</v>
      </c>
      <c r="I24" s="28">
        <v>79</v>
      </c>
      <c r="J24" s="28">
        <f t="shared" si="0"/>
        <v>158</v>
      </c>
      <c r="K24" s="29" t="s">
        <v>13</v>
      </c>
      <c r="L24" s="30">
        <f t="shared" si="1"/>
        <v>191.18</v>
      </c>
    </row>
    <row r="25" spans="1:12" s="25" customFormat="1" ht="15">
      <c r="A25" s="26">
        <v>24</v>
      </c>
      <c r="B25" s="18" t="s">
        <v>112</v>
      </c>
      <c r="C25" s="18" t="s">
        <v>110</v>
      </c>
      <c r="D25" s="18" t="s">
        <v>113</v>
      </c>
      <c r="E25" s="18" t="s">
        <v>155</v>
      </c>
      <c r="F25" s="18" t="s">
        <v>165</v>
      </c>
      <c r="G25" s="27">
        <v>7</v>
      </c>
      <c r="H25" s="18" t="s">
        <v>12</v>
      </c>
      <c r="I25" s="28">
        <v>105</v>
      </c>
      <c r="J25" s="28">
        <f t="shared" si="0"/>
        <v>735</v>
      </c>
      <c r="K25" s="29" t="s">
        <v>13</v>
      </c>
      <c r="L25" s="30">
        <f t="shared" si="1"/>
        <v>889.35</v>
      </c>
    </row>
    <row r="26" spans="1:12" s="25" customFormat="1" ht="30">
      <c r="A26" s="26">
        <v>25</v>
      </c>
      <c r="B26" s="18" t="s">
        <v>114</v>
      </c>
      <c r="C26" s="18" t="s">
        <v>47</v>
      </c>
      <c r="D26" s="18" t="s">
        <v>48</v>
      </c>
      <c r="E26" s="18" t="s">
        <v>136</v>
      </c>
      <c r="F26" s="18" t="s">
        <v>135</v>
      </c>
      <c r="G26" s="27">
        <v>23</v>
      </c>
      <c r="H26" s="18" t="s">
        <v>12</v>
      </c>
      <c r="I26" s="28">
        <v>540</v>
      </c>
      <c r="J26" s="28">
        <f t="shared" si="0"/>
        <v>12420</v>
      </c>
      <c r="K26" s="29" t="s">
        <v>13</v>
      </c>
      <c r="L26" s="30">
        <f t="shared" si="1"/>
        <v>15028.199999999999</v>
      </c>
    </row>
    <row r="27" spans="1:12" s="25" customFormat="1" ht="45">
      <c r="A27" s="26">
        <v>26</v>
      </c>
      <c r="B27" s="18" t="s">
        <v>115</v>
      </c>
      <c r="C27" s="18" t="s">
        <v>45</v>
      </c>
      <c r="D27" s="18" t="s">
        <v>46</v>
      </c>
      <c r="E27" s="18" t="s">
        <v>136</v>
      </c>
      <c r="F27" s="18" t="s">
        <v>166</v>
      </c>
      <c r="G27" s="27">
        <v>2</v>
      </c>
      <c r="H27" s="18" t="s">
        <v>12</v>
      </c>
      <c r="I27" s="28">
        <v>1550</v>
      </c>
      <c r="J27" s="28">
        <f t="shared" si="0"/>
        <v>3100</v>
      </c>
      <c r="K27" s="29" t="s">
        <v>13</v>
      </c>
      <c r="L27" s="30">
        <f t="shared" si="1"/>
        <v>3751</v>
      </c>
    </row>
    <row r="28" spans="1:12" s="25" customFormat="1" ht="15">
      <c r="A28" s="26">
        <v>27</v>
      </c>
      <c r="B28" s="18" t="s">
        <v>59</v>
      </c>
      <c r="C28" s="18" t="s">
        <v>60</v>
      </c>
      <c r="D28" s="18" t="s">
        <v>61</v>
      </c>
      <c r="E28" s="18" t="s">
        <v>167</v>
      </c>
      <c r="F28" s="18" t="s">
        <v>182</v>
      </c>
      <c r="G28" s="27">
        <v>91</v>
      </c>
      <c r="H28" s="18" t="s">
        <v>12</v>
      </c>
      <c r="I28" s="28">
        <v>410</v>
      </c>
      <c r="J28" s="28">
        <f t="shared" si="0"/>
        <v>37310</v>
      </c>
      <c r="K28" s="29" t="s">
        <v>13</v>
      </c>
      <c r="L28" s="30">
        <f t="shared" si="1"/>
        <v>45145.1</v>
      </c>
    </row>
    <row r="29" spans="1:12" s="25" customFormat="1" ht="55.5" customHeight="1">
      <c r="A29" s="26">
        <v>28</v>
      </c>
      <c r="B29" s="18" t="s">
        <v>67</v>
      </c>
      <c r="C29" s="18" t="s">
        <v>68</v>
      </c>
      <c r="D29" s="18" t="s">
        <v>69</v>
      </c>
      <c r="E29" s="18" t="s">
        <v>150</v>
      </c>
      <c r="F29" s="18" t="s">
        <v>168</v>
      </c>
      <c r="G29" s="27">
        <v>9</v>
      </c>
      <c r="H29" s="18" t="s">
        <v>12</v>
      </c>
      <c r="I29" s="28">
        <v>660</v>
      </c>
      <c r="J29" s="28">
        <f t="shared" si="0"/>
        <v>5940</v>
      </c>
      <c r="K29" s="29" t="s">
        <v>13</v>
      </c>
      <c r="L29" s="30">
        <f t="shared" si="1"/>
        <v>7187.4</v>
      </c>
    </row>
    <row r="30" spans="1:12" s="25" customFormat="1" ht="64.5" customHeight="1">
      <c r="A30" s="26">
        <v>29</v>
      </c>
      <c r="B30" s="18" t="s">
        <v>56</v>
      </c>
      <c r="C30" s="18" t="s">
        <v>57</v>
      </c>
      <c r="D30" s="18" t="s">
        <v>58</v>
      </c>
      <c r="E30" s="18" t="s">
        <v>146</v>
      </c>
      <c r="F30" s="18" t="s">
        <v>169</v>
      </c>
      <c r="G30" s="27">
        <v>1</v>
      </c>
      <c r="H30" s="18" t="s">
        <v>12</v>
      </c>
      <c r="I30" s="28">
        <v>630</v>
      </c>
      <c r="J30" s="28">
        <f aca="true" t="shared" si="4" ref="J30:J33">PRODUCT(G30,I30)</f>
        <v>630</v>
      </c>
      <c r="K30" s="29" t="s">
        <v>13</v>
      </c>
      <c r="L30" s="30">
        <f aca="true" t="shared" si="5" ref="L30:L33">PRODUCT(J30*1.21)</f>
        <v>762.3</v>
      </c>
    </row>
    <row r="31" spans="1:12" s="25" customFormat="1" ht="30">
      <c r="A31" s="26">
        <v>30</v>
      </c>
      <c r="B31" s="18" t="s">
        <v>116</v>
      </c>
      <c r="C31" s="18" t="s">
        <v>117</v>
      </c>
      <c r="D31" s="18" t="s">
        <v>118</v>
      </c>
      <c r="E31" s="18" t="s">
        <v>167</v>
      </c>
      <c r="F31" s="18" t="s">
        <v>183</v>
      </c>
      <c r="G31" s="27">
        <v>61</v>
      </c>
      <c r="H31" s="18" t="s">
        <v>12</v>
      </c>
      <c r="I31" s="28">
        <v>36.9</v>
      </c>
      <c r="J31" s="28">
        <f t="shared" si="4"/>
        <v>2250.9</v>
      </c>
      <c r="K31" s="29" t="s">
        <v>13</v>
      </c>
      <c r="L31" s="30">
        <f t="shared" si="5"/>
        <v>2723.589</v>
      </c>
    </row>
    <row r="32" spans="1:12" s="25" customFormat="1" ht="60">
      <c r="A32" s="26">
        <v>31</v>
      </c>
      <c r="B32" s="18" t="s">
        <v>119</v>
      </c>
      <c r="C32" s="18" t="s">
        <v>50</v>
      </c>
      <c r="D32" s="18" t="s">
        <v>120</v>
      </c>
      <c r="E32" s="18" t="s">
        <v>163</v>
      </c>
      <c r="F32" s="18" t="s">
        <v>170</v>
      </c>
      <c r="G32" s="27">
        <v>8</v>
      </c>
      <c r="H32" s="18" t="s">
        <v>12</v>
      </c>
      <c r="I32" s="28">
        <v>840</v>
      </c>
      <c r="J32" s="28">
        <f t="shared" si="4"/>
        <v>6720</v>
      </c>
      <c r="K32" s="29" t="s">
        <v>13</v>
      </c>
      <c r="L32" s="30">
        <f t="shared" si="5"/>
        <v>8131.2</v>
      </c>
    </row>
    <row r="33" spans="1:12" s="25" customFormat="1" ht="63" customHeight="1">
      <c r="A33" s="26">
        <v>32</v>
      </c>
      <c r="B33" s="18" t="s">
        <v>70</v>
      </c>
      <c r="C33" s="18" t="s">
        <v>71</v>
      </c>
      <c r="D33" s="18" t="s">
        <v>72</v>
      </c>
      <c r="E33" s="18" t="s">
        <v>136</v>
      </c>
      <c r="F33" s="18" t="s">
        <v>171</v>
      </c>
      <c r="G33" s="27">
        <v>22</v>
      </c>
      <c r="H33" s="18" t="s">
        <v>12</v>
      </c>
      <c r="I33" s="28">
        <v>365</v>
      </c>
      <c r="J33" s="28">
        <f t="shared" si="4"/>
        <v>8030</v>
      </c>
      <c r="K33" s="29" t="s">
        <v>13</v>
      </c>
      <c r="L33" s="30">
        <f t="shared" si="5"/>
        <v>9716.3</v>
      </c>
    </row>
    <row r="34" spans="1:12" s="25" customFormat="1" ht="90">
      <c r="A34" s="26">
        <v>33</v>
      </c>
      <c r="B34" s="18" t="s">
        <v>73</v>
      </c>
      <c r="C34" s="18" t="s">
        <v>74</v>
      </c>
      <c r="D34" s="18" t="s">
        <v>75</v>
      </c>
      <c r="E34" s="18" t="s">
        <v>155</v>
      </c>
      <c r="F34" s="18" t="s">
        <v>172</v>
      </c>
      <c r="G34" s="27">
        <v>6</v>
      </c>
      <c r="H34" s="18" t="s">
        <v>12</v>
      </c>
      <c r="I34" s="28">
        <v>110</v>
      </c>
      <c r="J34" s="28">
        <f t="shared" si="0"/>
        <v>660</v>
      </c>
      <c r="K34" s="29" t="s">
        <v>13</v>
      </c>
      <c r="L34" s="30">
        <f t="shared" si="1"/>
        <v>798.6</v>
      </c>
    </row>
    <row r="35" spans="1:12" s="25" customFormat="1" ht="176.25" customHeight="1">
      <c r="A35" s="26">
        <v>34</v>
      </c>
      <c r="B35" s="18" t="s">
        <v>85</v>
      </c>
      <c r="C35" s="18" t="s">
        <v>86</v>
      </c>
      <c r="D35" s="18" t="s">
        <v>87</v>
      </c>
      <c r="E35" s="18" t="s">
        <v>146</v>
      </c>
      <c r="F35" s="18" t="s">
        <v>173</v>
      </c>
      <c r="G35" s="27">
        <v>2</v>
      </c>
      <c r="H35" s="18" t="s">
        <v>12</v>
      </c>
      <c r="I35" s="28">
        <v>2490</v>
      </c>
      <c r="J35" s="28">
        <f t="shared" si="0"/>
        <v>4980</v>
      </c>
      <c r="K35" s="29" t="s">
        <v>13</v>
      </c>
      <c r="L35" s="30">
        <f t="shared" si="1"/>
        <v>6025.8</v>
      </c>
    </row>
    <row r="36" spans="1:12" s="25" customFormat="1" ht="45">
      <c r="A36" s="26">
        <v>35</v>
      </c>
      <c r="B36" s="18" t="s">
        <v>76</v>
      </c>
      <c r="C36" s="18" t="s">
        <v>77</v>
      </c>
      <c r="D36" s="18" t="s">
        <v>77</v>
      </c>
      <c r="E36" s="18" t="s">
        <v>155</v>
      </c>
      <c r="F36" s="18" t="s">
        <v>174</v>
      </c>
      <c r="G36" s="27">
        <v>3</v>
      </c>
      <c r="H36" s="18" t="s">
        <v>12</v>
      </c>
      <c r="I36" s="28">
        <v>45</v>
      </c>
      <c r="J36" s="28">
        <f t="shared" si="0"/>
        <v>135</v>
      </c>
      <c r="K36" s="29" t="s">
        <v>13</v>
      </c>
      <c r="L36" s="30">
        <f t="shared" si="1"/>
        <v>163.35</v>
      </c>
    </row>
    <row r="37" spans="1:12" s="25" customFormat="1" ht="60">
      <c r="A37" s="26">
        <v>36</v>
      </c>
      <c r="B37" s="18" t="s">
        <v>78</v>
      </c>
      <c r="C37" s="18" t="s">
        <v>49</v>
      </c>
      <c r="D37" s="18" t="s">
        <v>79</v>
      </c>
      <c r="E37" s="18" t="s">
        <v>155</v>
      </c>
      <c r="F37" s="18" t="s">
        <v>160</v>
      </c>
      <c r="G37" s="27">
        <v>22</v>
      </c>
      <c r="H37" s="18" t="s">
        <v>12</v>
      </c>
      <c r="I37" s="28">
        <v>189</v>
      </c>
      <c r="J37" s="28">
        <f t="shared" si="0"/>
        <v>4158</v>
      </c>
      <c r="K37" s="29" t="s">
        <v>13</v>
      </c>
      <c r="L37" s="30">
        <f t="shared" si="1"/>
        <v>5031.18</v>
      </c>
    </row>
    <row r="38" spans="1:12" s="25" customFormat="1" ht="60">
      <c r="A38" s="26">
        <v>37</v>
      </c>
      <c r="B38" s="18" t="s">
        <v>80</v>
      </c>
      <c r="C38" s="18" t="s">
        <v>18</v>
      </c>
      <c r="D38" s="18" t="s">
        <v>81</v>
      </c>
      <c r="E38" s="18" t="s">
        <v>146</v>
      </c>
      <c r="F38" s="18" t="s">
        <v>175</v>
      </c>
      <c r="G38" s="27">
        <v>11</v>
      </c>
      <c r="H38" s="18" t="s">
        <v>12</v>
      </c>
      <c r="I38" s="28">
        <v>1900</v>
      </c>
      <c r="J38" s="28">
        <f t="shared" si="0"/>
        <v>20900</v>
      </c>
      <c r="K38" s="29" t="s">
        <v>13</v>
      </c>
      <c r="L38" s="30">
        <f t="shared" si="1"/>
        <v>25289</v>
      </c>
    </row>
    <row r="39" spans="1:12" s="25" customFormat="1" ht="89.25" customHeight="1">
      <c r="A39" s="26">
        <v>38</v>
      </c>
      <c r="B39" s="18" t="s">
        <v>121</v>
      </c>
      <c r="C39" s="18" t="s">
        <v>122</v>
      </c>
      <c r="D39" s="18" t="s">
        <v>123</v>
      </c>
      <c r="E39" s="18" t="s">
        <v>143</v>
      </c>
      <c r="F39" s="18" t="s">
        <v>176</v>
      </c>
      <c r="G39" s="27">
        <v>6</v>
      </c>
      <c r="H39" s="18" t="s">
        <v>12</v>
      </c>
      <c r="I39" s="28">
        <v>1499</v>
      </c>
      <c r="J39" s="28">
        <f t="shared" si="0"/>
        <v>8994</v>
      </c>
      <c r="K39" s="29" t="s">
        <v>13</v>
      </c>
      <c r="L39" s="30">
        <f t="shared" si="1"/>
        <v>10882.74</v>
      </c>
    </row>
    <row r="40" spans="1:12" s="25" customFormat="1" ht="30">
      <c r="A40" s="26">
        <v>39</v>
      </c>
      <c r="B40" s="18" t="s">
        <v>82</v>
      </c>
      <c r="C40" s="18" t="s">
        <v>83</v>
      </c>
      <c r="D40" s="18" t="s">
        <v>84</v>
      </c>
      <c r="E40" s="18" t="s">
        <v>178</v>
      </c>
      <c r="F40" s="18" t="s">
        <v>177</v>
      </c>
      <c r="G40" s="27">
        <v>60</v>
      </c>
      <c r="H40" s="18" t="s">
        <v>12</v>
      </c>
      <c r="I40" s="28">
        <v>9.9</v>
      </c>
      <c r="J40" s="28">
        <f t="shared" si="0"/>
        <v>594</v>
      </c>
      <c r="K40" s="29" t="s">
        <v>13</v>
      </c>
      <c r="L40" s="30">
        <f t="shared" si="1"/>
        <v>718.74</v>
      </c>
    </row>
    <row r="41" spans="1:12" s="25" customFormat="1" ht="30">
      <c r="A41" s="26">
        <v>40</v>
      </c>
      <c r="B41" s="18" t="s">
        <v>124</v>
      </c>
      <c r="C41" s="18" t="s">
        <v>125</v>
      </c>
      <c r="D41" s="18" t="s">
        <v>126</v>
      </c>
      <c r="E41" s="18" t="s">
        <v>180</v>
      </c>
      <c r="F41" s="18" t="s">
        <v>179</v>
      </c>
      <c r="G41" s="27">
        <v>3</v>
      </c>
      <c r="H41" s="18" t="s">
        <v>12</v>
      </c>
      <c r="I41" s="28">
        <v>3110</v>
      </c>
      <c r="J41" s="28">
        <f t="shared" si="0"/>
        <v>9330</v>
      </c>
      <c r="K41" s="29" t="s">
        <v>13</v>
      </c>
      <c r="L41" s="30">
        <f t="shared" si="1"/>
        <v>11289.3</v>
      </c>
    </row>
    <row r="42" spans="1:12" s="25" customFormat="1" ht="30">
      <c r="A42" s="26">
        <v>41</v>
      </c>
      <c r="B42" s="18" t="s">
        <v>127</v>
      </c>
      <c r="C42" s="18" t="s">
        <v>128</v>
      </c>
      <c r="D42" s="18" t="s">
        <v>129</v>
      </c>
      <c r="E42" s="18" t="s">
        <v>180</v>
      </c>
      <c r="F42" s="18" t="s">
        <v>179</v>
      </c>
      <c r="G42" s="27">
        <v>2</v>
      </c>
      <c r="H42" s="18" t="s">
        <v>12</v>
      </c>
      <c r="I42" s="28">
        <v>2990</v>
      </c>
      <c r="J42" s="28">
        <f t="shared" si="0"/>
        <v>5980</v>
      </c>
      <c r="K42" s="29" t="s">
        <v>13</v>
      </c>
      <c r="L42" s="30">
        <f t="shared" si="1"/>
        <v>7235.8</v>
      </c>
    </row>
    <row r="43" spans="1:12" s="25" customFormat="1" ht="30.75" thickBot="1">
      <c r="A43" s="31">
        <v>42</v>
      </c>
      <c r="B43" s="19" t="s">
        <v>40</v>
      </c>
      <c r="C43" s="19" t="s">
        <v>41</v>
      </c>
      <c r="D43" s="19" t="s">
        <v>42</v>
      </c>
      <c r="E43" s="19" t="s">
        <v>131</v>
      </c>
      <c r="F43" s="19" t="s">
        <v>181</v>
      </c>
      <c r="G43" s="32">
        <v>213</v>
      </c>
      <c r="H43" s="19" t="s">
        <v>12</v>
      </c>
      <c r="I43" s="33">
        <v>36</v>
      </c>
      <c r="J43" s="33">
        <f t="shared" si="0"/>
        <v>7668</v>
      </c>
      <c r="K43" s="34" t="s">
        <v>13</v>
      </c>
      <c r="L43" s="35">
        <f t="shared" si="1"/>
        <v>9278.279999999999</v>
      </c>
    </row>
    <row r="44" spans="1:12" ht="15.75" thickBot="1">
      <c r="A44" s="16"/>
      <c r="B44" s="9"/>
      <c r="C44" s="10"/>
      <c r="D44" s="10"/>
      <c r="E44" s="10" t="s">
        <v>100</v>
      </c>
      <c r="F44" s="10"/>
      <c r="G44" s="11">
        <f>SUM(G2:G43)</f>
        <v>1898</v>
      </c>
      <c r="H44" s="12"/>
      <c r="I44" s="12"/>
      <c r="J44" s="13">
        <f>SUM(J2:J43)</f>
        <v>641961.9</v>
      </c>
      <c r="K44" s="12"/>
      <c r="L44" s="14">
        <f>SUM(L2:L43)</f>
        <v>776773.8990000001</v>
      </c>
    </row>
    <row r="45" spans="7:12" ht="15">
      <c r="G45" s="3"/>
      <c r="J45" s="4"/>
      <c r="L45" s="4"/>
    </row>
  </sheetData>
  <printOptions/>
  <pageMargins left="0.31496062992125984" right="0.31496062992125984" top="0.7874015748031497" bottom="0.3937007874015748" header="0.31496062992125984" footer="0.31496062992125984"/>
  <pageSetup fitToHeight="0" fitToWidth="1" horizontalDpi="600" verticalDpi="600" orientation="landscape" paperSize="9" scale="71" r:id="rId1"/>
  <headerFooter>
    <oddHeader>&amp;RPříloha č. 1 ke KS - kancelářská technika
DNS 2/2017
pčet stránek :&amp;N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MVCR</dc:creator>
  <cp:keywords/>
  <dc:description/>
  <cp:lastModifiedBy>MVCR</cp:lastModifiedBy>
  <cp:lastPrinted>2017-05-02T06:34:36Z</cp:lastPrinted>
  <dcterms:created xsi:type="dcterms:W3CDTF">2016-04-04T12:52:55Z</dcterms:created>
  <dcterms:modified xsi:type="dcterms:W3CDTF">2017-05-02T07:17:06Z</dcterms:modified>
  <cp:category/>
  <cp:version/>
  <cp:contentType/>
  <cp:contentStatus/>
</cp:coreProperties>
</file>